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21" sheetId="2" r:id="rId2"/>
    <sheet name="Table 22" sheetId="3" r:id="rId3"/>
    <sheet name="Table 23" sheetId="4" r:id="rId4"/>
    <sheet name="Table 24" sheetId="5" r:id="rId5"/>
    <sheet name="Table 25" sheetId="6" r:id="rId6"/>
    <sheet name="Table 26" sheetId="7" r:id="rId7"/>
    <sheet name="Table 27" sheetId="8" r:id="rId8"/>
    <sheet name="Table 28" sheetId="9" r:id="rId9"/>
    <sheet name="Table 29" sheetId="10" r:id="rId10"/>
    <sheet name="Table 30" sheetId="11" r:id="rId11"/>
    <sheet name="Table 31" sheetId="12" r:id="rId12"/>
    <sheet name="Table 32" sheetId="13" r:id="rId13"/>
  </sheets>
  <definedNames>
    <definedName name="\a">'Table 21'!#REF!</definedName>
    <definedName name="\b">'Table 21'!#REF!</definedName>
    <definedName name="_Regression_Int" localSheetId="1" hidden="1">1</definedName>
    <definedName name="_xlnm.Print_Area" localSheetId="1">'Table 21'!$A$1:$E$40</definedName>
    <definedName name="_xlnm.Print_Area" localSheetId="2">'Table 22'!$A$1:$K$34</definedName>
    <definedName name="_xlnm.Print_Area" localSheetId="3">'Table 23'!$A$1:$J$26</definedName>
    <definedName name="_xlnm.Print_Area" localSheetId="4">'Table 24'!$A$1:$G$24</definedName>
    <definedName name="_xlnm.Print_Area" localSheetId="5">'Table 25'!$A$1:$I$22</definedName>
    <definedName name="_xlnm.Print_Area" localSheetId="6">'Table 26'!$A$1:$G$21</definedName>
    <definedName name="_xlnm.Print_Area" localSheetId="7">'Table 27'!$A$1:$M$19</definedName>
    <definedName name="_xlnm.Print_Area" localSheetId="8">'Table 28'!$A$1:$M$15</definedName>
    <definedName name="_xlnm.Print_Area" localSheetId="9">'Table 29'!$A$1:$I$40</definedName>
    <definedName name="_xlnm.Print_Area" localSheetId="10">'Table 30'!$A$1:$M$23</definedName>
    <definedName name="_xlnm.Print_Area" localSheetId="11">'Table 31'!$A$1:$M$23</definedName>
    <definedName name="_xlnm.Print_Area" localSheetId="12">'Table 32'!$A$1:$M$15</definedName>
    <definedName name="Print_Area_MI" localSheetId="1">'Table 21'!#REF!</definedName>
  </definedNames>
  <calcPr fullCalcOnLoad="1" iterate="1" iterateCount="1" iterateDelta="0.001"/>
</workbook>
</file>

<file path=xl/sharedStrings.xml><?xml version="1.0" encoding="utf-8"?>
<sst xmlns="http://schemas.openxmlformats.org/spreadsheetml/2006/main" count="453" uniqueCount="168">
  <si>
    <t xml:space="preserve"> </t>
  </si>
  <si>
    <t>Table 2.21</t>
  </si>
  <si>
    <t xml:space="preserve">Infant Deaths and Infant Death Rates, </t>
  </si>
  <si>
    <t>Michigan and United States Residents,</t>
  </si>
  <si>
    <t>1980</t>
  </si>
  <si>
    <t>1985</t>
  </si>
  <si>
    <t>1986</t>
  </si>
  <si>
    <t>1987</t>
  </si>
  <si>
    <t>1988</t>
  </si>
  <si>
    <t>1989</t>
  </si>
  <si>
    <t>1990</t>
  </si>
  <si>
    <t>1991</t>
  </si>
  <si>
    <t>1992</t>
  </si>
  <si>
    <t>1993</t>
  </si>
  <si>
    <t>1994</t>
  </si>
  <si>
    <t>1995</t>
  </si>
  <si>
    <t>Notes:    Rates are per 1,000 live births.</t>
  </si>
  <si>
    <t>Table 2.22</t>
  </si>
  <si>
    <t xml:space="preserve">Infant Deaths and Infant Death Rates by Age at Death, </t>
  </si>
  <si>
    <t>1970</t>
  </si>
  <si>
    <t>1975</t>
  </si>
  <si>
    <t>1996</t>
  </si>
  <si>
    <t>Note:      Infant death rates are per 1,000 live births.</t>
  </si>
  <si>
    <t>Table 2.23</t>
  </si>
  <si>
    <r>
      <t>Infant, Hebdomadal, Fetal and Perinatal Death Rates</t>
    </r>
    <r>
      <rPr>
        <b/>
        <sz val="10"/>
        <rFont val="Arial"/>
        <family val="2"/>
      </rPr>
      <t xml:space="preserve"> by Specified Race and Ancestry</t>
    </r>
  </si>
  <si>
    <t>Race/Ancestry</t>
  </si>
  <si>
    <t xml:space="preserve">  Infant Death</t>
  </si>
  <si>
    <t>Hebdomadal Death</t>
  </si>
  <si>
    <t>Fetal Death</t>
  </si>
  <si>
    <t>Perinatal Death</t>
  </si>
  <si>
    <t>Number</t>
  </si>
  <si>
    <t>Rate</t>
  </si>
  <si>
    <t>All Races</t>
  </si>
  <si>
    <t>White</t>
  </si>
  <si>
    <t>Black</t>
  </si>
  <si>
    <t>American Indian</t>
  </si>
  <si>
    <t xml:space="preserve">* </t>
  </si>
  <si>
    <t>Asian/Pacific Islander</t>
  </si>
  <si>
    <t>Other Non-White</t>
  </si>
  <si>
    <t xml:space="preserve">--- </t>
  </si>
  <si>
    <t>Races other than</t>
  </si>
  <si>
    <t xml:space="preserve">  white or black</t>
  </si>
  <si>
    <t>Unknown</t>
  </si>
  <si>
    <t>Arab</t>
  </si>
  <si>
    <t>Hispanic</t>
  </si>
  <si>
    <t>Table 2.24</t>
  </si>
  <si>
    <t>Infant Deaths by Age at Death and Underlying Cause,</t>
  </si>
  <si>
    <t>Cause of Death (ICD-9 Codes)</t>
  </si>
  <si>
    <t>Disorders relating to short gestation</t>
  </si>
  <si>
    <t>and unspecified low birthweight (765)</t>
  </si>
  <si>
    <t>Congenital anomalies (740-759)</t>
  </si>
  <si>
    <t>Sudden infant death syndrome (798.0)</t>
  </si>
  <si>
    <t>Respiratory distress syndrome (769)</t>
  </si>
  <si>
    <t>Other respiratory conditions of newborn (770)</t>
  </si>
  <si>
    <t>Accidents and adverse effects (E800-949)</t>
  </si>
  <si>
    <t>Homicide (E960-969)</t>
  </si>
  <si>
    <t>All other causes</t>
  </si>
  <si>
    <t>Total</t>
  </si>
  <si>
    <t>Table 2.25</t>
  </si>
  <si>
    <r>
      <t>Infant Deaths and Infant Death Rates</t>
    </r>
    <r>
      <rPr>
        <b/>
        <sz val="10"/>
        <rFont val="Arial"/>
        <family val="2"/>
      </rPr>
      <t xml:space="preserve"> by Race</t>
    </r>
    <r>
      <rPr>
        <b/>
        <sz val="10"/>
        <rFont val="Arial"/>
        <family val="2"/>
      </rPr>
      <t xml:space="preserve"> and Underlying Cause,</t>
    </r>
  </si>
  <si>
    <t xml:space="preserve">  and unspecified low birthweight (765)</t>
  </si>
  <si>
    <t>Table 2.26</t>
  </si>
  <si>
    <r>
      <t>Infant Deaths and Infant Death Rates</t>
    </r>
    <r>
      <rPr>
        <b/>
        <sz val="10"/>
        <rFont val="Arial"/>
        <family val="2"/>
      </rPr>
      <t xml:space="preserve"> by Sex</t>
    </r>
    <r>
      <rPr>
        <b/>
        <sz val="10"/>
        <rFont val="Arial"/>
        <family val="2"/>
      </rPr>
      <t xml:space="preserve"> of Infant and Underlying Cause,</t>
    </r>
  </si>
  <si>
    <t>Table 2.27</t>
  </si>
  <si>
    <r>
      <t>Infant Deaths, Live Births and Infant Death Rates by Age and Race</t>
    </r>
    <r>
      <rPr>
        <b/>
        <sz val="10"/>
        <rFont val="Arial"/>
        <family val="2"/>
      </rPr>
      <t xml:space="preserve"> of Mother</t>
    </r>
  </si>
  <si>
    <t>All Other Races</t>
  </si>
  <si>
    <t xml:space="preserve">  All Ages</t>
  </si>
  <si>
    <t xml:space="preserve">  &lt; 15 </t>
  </si>
  <si>
    <t xml:space="preserve">  15-19</t>
  </si>
  <si>
    <t xml:space="preserve">  20-24</t>
  </si>
  <si>
    <t xml:space="preserve">  25-29</t>
  </si>
  <si>
    <t xml:space="preserve">  30-39</t>
  </si>
  <si>
    <t xml:space="preserve">  40 +</t>
  </si>
  <si>
    <t xml:space="preserve">  Not Stated</t>
  </si>
  <si>
    <t>Table 2.28</t>
  </si>
  <si>
    <t>Infant Deaths, Live Births and Infant Death Rates by Level of Prenatal Care and Race</t>
  </si>
  <si>
    <t xml:space="preserve">  Total</t>
  </si>
  <si>
    <t xml:space="preserve">  Adequate</t>
  </si>
  <si>
    <t xml:space="preserve">  Intermediate</t>
  </si>
  <si>
    <t xml:space="preserve">  Inadequate</t>
  </si>
  <si>
    <t xml:space="preserve">  Unknown</t>
  </si>
  <si>
    <t>Table 2.29</t>
  </si>
  <si>
    <t>Live Births, Infant Deaths and Infant Death Rates by Birthweight, Age at Death and Race</t>
  </si>
  <si>
    <t>Age at Death</t>
  </si>
  <si>
    <t>Under 1 Year</t>
  </si>
  <si>
    <t>Under 28 Days</t>
  </si>
  <si>
    <t>28-364 Days</t>
  </si>
  <si>
    <t>All Other</t>
  </si>
  <si>
    <t xml:space="preserve">&lt; 750 </t>
  </si>
  <si>
    <t>Grams</t>
  </si>
  <si>
    <t>750-1,499</t>
  </si>
  <si>
    <t>1,500-2,499</t>
  </si>
  <si>
    <t>2,500 +</t>
  </si>
  <si>
    <t>Table 2.30</t>
  </si>
  <si>
    <r>
      <t>Infant Deaths and Infant Death Rates</t>
    </r>
    <r>
      <rPr>
        <b/>
        <sz val="10"/>
        <rFont val="Arial"/>
        <family val="2"/>
      </rPr>
      <t xml:space="preserve"> by Race</t>
    </r>
    <r>
      <rPr>
        <b/>
        <sz val="10"/>
        <rFont val="Arial"/>
        <family val="2"/>
      </rPr>
      <t xml:space="preserve"> of Mother,</t>
    </r>
  </si>
  <si>
    <r>
      <t>Smoking Status</t>
    </r>
    <r>
      <rPr>
        <b/>
        <sz val="10"/>
        <rFont val="Arial"/>
        <family val="2"/>
      </rPr>
      <t xml:space="preserve"> During Pregnancy and Underlying Cause of Death</t>
    </r>
  </si>
  <si>
    <t>Cause of Death (ICD-9 Code)</t>
  </si>
  <si>
    <t>Other Perinatal Conditions (760-764;766-768;771-779)</t>
  </si>
  <si>
    <t>Table 2.31</t>
  </si>
  <si>
    <r>
      <t>Perinatal Deaths, Total Births and Perinatal Death Rates by Age and Race</t>
    </r>
    <r>
      <rPr>
        <b/>
        <sz val="10"/>
        <rFont val="Arial"/>
        <family val="2"/>
      </rPr>
      <t xml:space="preserve"> of Mother</t>
    </r>
  </si>
  <si>
    <t xml:space="preserve">  30-39 </t>
  </si>
  <si>
    <t>Table 2.32</t>
  </si>
  <si>
    <r>
      <t>Perinatal Deaths, Total Births and Perinatal Death Rates by Level of Prenatal Care and Race</t>
    </r>
    <r>
      <rPr>
        <b/>
        <vertAlign val="superscript"/>
        <sz val="10"/>
        <rFont val="Arial"/>
        <family val="2"/>
      </rPr>
      <t xml:space="preserve"> </t>
    </r>
    <r>
      <rPr>
        <b/>
        <sz val="10"/>
        <rFont val="Arial"/>
        <family val="2"/>
      </rPr>
      <t>of Mother</t>
    </r>
  </si>
  <si>
    <t>1997</t>
  </si>
  <si>
    <t>Smokers</t>
  </si>
  <si>
    <t>Non-Smokers</t>
  </si>
  <si>
    <t>Michigan Residents, 1998</t>
  </si>
  <si>
    <t>Source:  1998 Michigan Resident Death File, Division for Vital Records and Health Statistics, MDCH</t>
  </si>
  <si>
    <t>Michigan Resident, 1998</t>
  </si>
  <si>
    <t>Michigan Residents, Selected Years 1970-1998</t>
  </si>
  <si>
    <t>1998</t>
  </si>
  <si>
    <t>Selected Years 1950-1998</t>
  </si>
  <si>
    <r>
      <t xml:space="preserve">Level of Care </t>
    </r>
    <r>
      <rPr>
        <i/>
        <sz val="8"/>
        <rFont val="Arial"/>
        <family val="2"/>
      </rPr>
      <t>(Kessner Index)</t>
    </r>
  </si>
  <si>
    <t>Age of Mother in Years</t>
  </si>
  <si>
    <t>Birth Weight</t>
  </si>
  <si>
    <t>Race of Infant</t>
  </si>
  <si>
    <t>Live Births</t>
  </si>
  <si>
    <t>Note:      Records with race not stated are included only in the "All Races" column. Records with unknown level of care are included only in the "Total" row. Numbers of infant deaths are by race of infant; rates are calculated using the sum of live births and fetal deaths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</si>
  <si>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</si>
  <si>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Source:  1997 Michigan Resident Death File, Division for Vital Records and Health Statistics, MDCH</t>
  </si>
  <si>
    <t>Total Births</t>
  </si>
  <si>
    <t>Perinatal Deaths</t>
  </si>
  <si>
    <t>Perinatal Death Rates</t>
  </si>
  <si>
    <t>Note:      Records with age of mother not stated are included only in the  "All Ages" row.  Records with race not stated are included in the "All Races" column. Numbers of infant deaths are by race of infant; rates are calculated using the sum of live births and fetal deaths by race of mother as the denominator. Asterisk (*) indicates that data do not meet standards of precision or reliability.</t>
  </si>
  <si>
    <t>Source:  1998 Michigan Resident Birth and Infant Death Matched Files, Division for Vital Records and Health Statistics, MDCH</t>
  </si>
  <si>
    <t>Note:      Infant death rates are per 1,000 live births. Numbers of infant deaths are by race of infant; rates are calculated using live births by race of mother as denominator. Records with cause of death pending are included only in the "Total" row. Records for other races or with race not stated are included only in the "All Races" column. Asterisk (*) indicates that data do not meet the standards of precision or reliability. Records with mother's smoking status not stated are not included on this table.</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</si>
  <si>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standards of precision or reliability.</t>
  </si>
  <si>
    <r>
      <t xml:space="preserve">Level of Care </t>
    </r>
    <r>
      <rPr>
        <i/>
        <sz val="8"/>
        <rFont val="Arial"/>
        <family val="2"/>
      </rPr>
      <t>(Kessner Undex)</t>
    </r>
  </si>
  <si>
    <t>Infant Deaths</t>
  </si>
  <si>
    <t>Infant Death Rates</t>
  </si>
  <si>
    <t>Note:      Rates are per 100,000 live births. Records with race not stated are included only in the "All Races" column. Records with unknown level of care are included only in the "Total" row. Numbers of infant deaths are by race of infant; rates are calculated using live births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</si>
  <si>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Note:      Rates are per 100,000 live births. Records with age of mother not stated are included in "All Ages" row. Records with race not stated are included in the "All Races" column. Numbers of infant deaths are by race of infant; rates are calculated using live births by race of mother as the denominator. Asterisk (*) indicates that data do not meet standards of precision or reliability.</t>
  </si>
  <si>
    <t>Sex of Infant</t>
  </si>
  <si>
    <t>Male</t>
  </si>
  <si>
    <t>Female</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</si>
  <si>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</si>
  <si>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Caution:  Care should be taken drawing inferences from rates based on small numbers of events or a small population base. These rates tend to exhibit considerable variation which may negate their usefulness for comparative purposes.</t>
  </si>
  <si>
    <t>Note:      Rates are per 100,000 live births. Numbers of infant deaths are by race of infant; rates are calculated using live births by race of mother as the denominator. Records with race not stated are included only in the"All Races" column.  Asterisk (*) indicates that data do not meet the standards of precision or reliability.</t>
  </si>
  <si>
    <t>Total &lt;1 Year</t>
  </si>
  <si>
    <t>&lt;1 Day</t>
  </si>
  <si>
    <t>1-6 Days</t>
  </si>
  <si>
    <t>7-27 Days</t>
  </si>
  <si>
    <t>1-5 Months</t>
  </si>
  <si>
    <t>6-11 Months</t>
  </si>
  <si>
    <t>Note:      Infant death and hebdomadal rates are per 1,000 live births. Fetal death and perinatal death rates are per 1,000 live births plus fetal deaths. Rates are calculated using live births by race/ancestry of mother as denominator. Live births are by the race/ancestry of the mother on the birth certificate. Hebdomadal deaths are deaths to infants ages zero to six days. Infant and hebdomadal deaths are by the race on the death certificate. Fetal deaths are by the race of the mother on the fetal death certificate. Perinatal deaths are hebdomadal plus fetal deaths. Perinatal deaths are by mother's race/ancestry on the fetal death certificate or the infant's race/ancestry on the death certificate. Asterisk (*) indicates that data do not meet standards of precision or reliability.</t>
  </si>
  <si>
    <t>Year</t>
  </si>
  <si>
    <t>Total Infant Deaths</t>
  </si>
  <si>
    <t xml:space="preserve">    Under 1 Day</t>
  </si>
  <si>
    <t xml:space="preserve">       1-6 Days</t>
  </si>
  <si>
    <t xml:space="preserve">    7-27 Days</t>
  </si>
  <si>
    <t xml:space="preserve">    28-364 Days</t>
  </si>
  <si>
    <t>Source:  1998 Michigan Resident Death Files, Division for Vital Records and Health Statistics, MDCH</t>
  </si>
  <si>
    <t>United States</t>
  </si>
  <si>
    <t>Michigan</t>
  </si>
  <si>
    <r>
      <t xml:space="preserve">Source:  1950-1998 Michigan Resident Death Files, Division for Vital Records and Health Statistics, MDCH </t>
    </r>
    <r>
      <rPr>
        <i/>
        <sz val="10"/>
        <rFont val="Arial"/>
        <family val="2"/>
      </rPr>
      <t>Monthly Vital Statistics</t>
    </r>
    <r>
      <rPr>
        <sz val="10"/>
        <rFont val="Arial"/>
        <family val="2"/>
      </rPr>
      <t xml:space="preserve"> </t>
    </r>
    <r>
      <rPr>
        <i/>
        <sz val="10"/>
        <rFont val="Arial"/>
        <family val="2"/>
      </rPr>
      <t>Report,</t>
    </r>
    <r>
      <rPr>
        <sz val="10"/>
        <rFont val="Arial"/>
        <family val="2"/>
      </rPr>
      <t xml:space="preserve"> National Center for Health Statistics (Table 14)</t>
    </r>
  </si>
  <si>
    <t>Index</t>
  </si>
  <si>
    <r>
      <t>Table 21</t>
    </r>
    <r>
      <rPr>
        <sz val="10"/>
        <rFont val="Comic Sans MS"/>
        <family val="4"/>
      </rPr>
      <t xml:space="preserve">  Infant Deaths and Infant Mortality Rates, Michigan and United States Residents, 1950 - 1998</t>
    </r>
  </si>
  <si>
    <r>
      <t>Table 22</t>
    </r>
    <r>
      <rPr>
        <sz val="10"/>
        <rFont val="Comic Sans MS"/>
        <family val="4"/>
      </rPr>
      <t xml:space="preserve">  Infant Deaths and Mortality Rates by Age at Death, Michigan Residents, 1970 - 1998</t>
    </r>
  </si>
  <si>
    <r>
      <t>Table 23</t>
    </r>
    <r>
      <rPr>
        <sz val="10"/>
        <rFont val="Comic Sans MS"/>
        <family val="4"/>
      </rPr>
      <t xml:space="preserve">  Infant, Hebdomadal, Fetal and Perinatal Death Rates by Specified Race and Ancestry, Michigan Residents, 1998</t>
    </r>
  </si>
  <si>
    <r>
      <t>Table 24</t>
    </r>
    <r>
      <rPr>
        <sz val="10"/>
        <rFont val="Comic Sans MS"/>
        <family val="4"/>
      </rPr>
      <t xml:space="preserve">  Infant Deaths by Age at Death and Underlying Cause, Michigan Residents, 1998</t>
    </r>
  </si>
  <si>
    <r>
      <t>Table 26</t>
    </r>
    <r>
      <rPr>
        <sz val="10"/>
        <rFont val="Comic Sans MS"/>
        <family val="4"/>
      </rPr>
      <t xml:space="preserve">  Infant Deaths and Infant Death Rates by Sex of Infant and Underlying Cause, Michigan Residents, 1998</t>
    </r>
  </si>
  <si>
    <r>
      <t>Table 27</t>
    </r>
    <r>
      <rPr>
        <sz val="10"/>
        <rFont val="Comic Sans MS"/>
        <family val="4"/>
      </rPr>
      <t xml:space="preserve">  Infant Deaths, Live Births and Infant Death Rates by Age and Race of Mother, Michigan Resident, 1998</t>
    </r>
  </si>
  <si>
    <r>
      <t>Table 28</t>
    </r>
    <r>
      <rPr>
        <sz val="10"/>
        <rFont val="Comic Sans MS"/>
        <family val="4"/>
      </rPr>
      <t xml:space="preserve">  Infant Deaths, Live Births and Infant Death Rates by Level Prenatal Care and Race of Mother, Michigan Resident, 1998</t>
    </r>
  </si>
  <si>
    <r>
      <t>Table 30</t>
    </r>
    <r>
      <rPr>
        <sz val="10"/>
        <rFont val="Comic Sans MS"/>
        <family val="4"/>
      </rPr>
      <t xml:space="preserve">  Infant Deaths and Infant Death Rates by Race of Mother Smoking Status During Pregnancy and Underlying Cause of Death, Michigan Residents, 1998</t>
    </r>
  </si>
  <si>
    <r>
      <t>Table 31</t>
    </r>
    <r>
      <rPr>
        <sz val="10"/>
        <rFont val="Comic Sans MS"/>
        <family val="4"/>
      </rPr>
      <t xml:space="preserve">  Perinatal Deaths, Total Births and Perinatal Death Rates by Age and Race of Mother, Michigan Resident, 1998</t>
    </r>
  </si>
  <si>
    <r>
      <t>Table 32</t>
    </r>
    <r>
      <rPr>
        <sz val="10"/>
        <rFont val="Comic Sans MS"/>
        <family val="4"/>
      </rPr>
      <t xml:space="preserve">  Perinatal Deaths, Total Births and Perinatal Death Rates by Level Prenatal Care and Race of Mother, Michigan Resident, 1998</t>
    </r>
  </si>
  <si>
    <r>
      <t>Table 29</t>
    </r>
    <r>
      <rPr>
        <sz val="10"/>
        <rFont val="Comic Sans MS"/>
        <family val="4"/>
      </rPr>
      <t xml:space="preserve">  Live Births, Infant Deaths and Infant Death Rates by Birthweight, Age at Death and Race, Michigan Resident, 1998</t>
    </r>
  </si>
  <si>
    <r>
      <t>Table 25</t>
    </r>
    <r>
      <rPr>
        <sz val="10"/>
        <rFont val="Comic Sans MS"/>
        <family val="4"/>
      </rPr>
      <t xml:space="preserve">  Infant Deaths and Infant Death Rates by Race and Underlying Cause, Michigan Residents, 1998</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</si>
</sst>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s>
  <fonts count="12">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b/>
      <vertAlign val="superscript"/>
      <sz val="10"/>
      <name val="Arial"/>
      <family val="2"/>
    </font>
    <font>
      <i/>
      <sz val="10"/>
      <name val="Arial"/>
      <family val="2"/>
    </font>
    <font>
      <i/>
      <sz val="8"/>
      <name val="Arial"/>
      <family val="2"/>
    </font>
    <font>
      <sz val="10"/>
      <name val="Comic Sans MS"/>
      <family val="4"/>
    </font>
    <font>
      <b/>
      <sz val="10"/>
      <name val="Comic Sans MS"/>
      <family val="4"/>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style="thin"/>
      <top>
        <color indexed="63"/>
      </top>
      <bottom style="double"/>
    </border>
    <border>
      <left style="thin"/>
      <right style="thin"/>
      <top>
        <color indexed="63"/>
      </top>
      <bottom>
        <color indexed="63"/>
      </bottom>
    </border>
    <border>
      <left style="double"/>
      <right style="medium"/>
      <top>
        <color indexed="63"/>
      </top>
      <bottom style="double"/>
    </border>
    <border>
      <left>
        <color indexed="63"/>
      </left>
      <right style="medium"/>
      <top>
        <color indexed="63"/>
      </top>
      <bottom style="double"/>
    </border>
    <border>
      <left>
        <color indexed="63"/>
      </left>
      <right style="double"/>
      <top>
        <color indexed="63"/>
      </top>
      <bottom style="double"/>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double"/>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s>
  <cellStyleXfs count="20">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18">
    <xf numFmtId="164" fontId="0" fillId="0" borderId="0" xfId="0" applyAlignment="1">
      <alignment/>
    </xf>
    <xf numFmtId="165" fontId="5" fillId="0" borderId="0" xfId="0" applyNumberFormat="1" applyFont="1" applyAlignment="1" applyProtection="1">
      <alignment/>
      <protection/>
    </xf>
    <xf numFmtId="164" fontId="5" fillId="0" borderId="0" xfId="0" applyFont="1" applyAlignment="1">
      <alignment/>
    </xf>
    <xf numFmtId="164" fontId="5" fillId="0" borderId="0" xfId="0" applyFont="1" applyAlignment="1" applyProtection="1">
      <alignment horizontal="centerContinuous"/>
      <protection/>
    </xf>
    <xf numFmtId="164" fontId="5" fillId="0" borderId="0" xfId="0" applyFont="1" applyAlignment="1">
      <alignment horizontal="centerContinuous"/>
    </xf>
    <xf numFmtId="164" fontId="6" fillId="0" borderId="0" xfId="0" applyFont="1" applyAlignment="1" applyProtection="1">
      <alignment horizontal="centerContinuous"/>
      <protection/>
    </xf>
    <xf numFmtId="164" fontId="5" fillId="0" borderId="1" xfId="0" applyFont="1" applyBorder="1" applyAlignment="1">
      <alignment/>
    </xf>
    <xf numFmtId="37" fontId="5" fillId="0" borderId="1" xfId="0" applyNumberFormat="1" applyFont="1" applyBorder="1" applyAlignment="1" applyProtection="1">
      <alignment/>
      <protection/>
    </xf>
    <xf numFmtId="37" fontId="5" fillId="0" borderId="2" xfId="0" applyNumberFormat="1" applyFont="1" applyBorder="1" applyAlignment="1" applyProtection="1">
      <alignment/>
      <protection/>
    </xf>
    <xf numFmtId="37" fontId="5" fillId="0" borderId="0" xfId="0" applyNumberFormat="1" applyFont="1" applyAlignment="1" applyProtection="1">
      <alignment/>
      <protection/>
    </xf>
    <xf numFmtId="164" fontId="5" fillId="0" borderId="0" xfId="0" applyFont="1" applyAlignment="1" applyProtection="1">
      <alignment/>
      <protection/>
    </xf>
    <xf numFmtId="164" fontId="5" fillId="0" borderId="0" xfId="0" applyFont="1" applyAlignment="1" applyProtection="1">
      <alignment horizontal="center"/>
      <protection/>
    </xf>
    <xf numFmtId="166" fontId="5" fillId="0" borderId="1" xfId="0" applyNumberFormat="1" applyFont="1" applyBorder="1" applyAlignment="1" applyProtection="1">
      <alignment/>
      <protection/>
    </xf>
    <xf numFmtId="164" fontId="5" fillId="0" borderId="1" xfId="0" applyFont="1" applyBorder="1" applyAlignment="1" applyProtection="1">
      <alignment/>
      <protection/>
    </xf>
    <xf numFmtId="164" fontId="5" fillId="0" borderId="1" xfId="0" applyFont="1" applyBorder="1" applyAlignment="1" applyProtection="1">
      <alignment horizontal="right"/>
      <protection/>
    </xf>
    <xf numFmtId="37" fontId="5" fillId="0" borderId="1" xfId="0" applyNumberFormat="1" applyFont="1" applyBorder="1" applyAlignment="1" applyProtection="1">
      <alignment horizontal="right"/>
      <protection/>
    </xf>
    <xf numFmtId="166" fontId="5" fillId="0" borderId="2" xfId="0" applyNumberFormat="1" applyFont="1" applyBorder="1" applyAlignment="1" applyProtection="1">
      <alignment/>
      <protection/>
    </xf>
    <xf numFmtId="164" fontId="5" fillId="0" borderId="3" xfId="0" applyFont="1" applyBorder="1" applyAlignment="1" applyProtection="1">
      <alignment horizontal="center"/>
      <protection/>
    </xf>
    <xf numFmtId="164" fontId="5" fillId="0" borderId="3" xfId="0" applyFont="1" applyBorder="1" applyAlignment="1">
      <alignment/>
    </xf>
    <xf numFmtId="164" fontId="5" fillId="0" borderId="3" xfId="0" applyFont="1" applyBorder="1" applyAlignment="1" applyProtection="1" quotePrefix="1">
      <alignment horizontal="center"/>
      <protection/>
    </xf>
    <xf numFmtId="37" fontId="5" fillId="0" borderId="3" xfId="0" applyNumberFormat="1" applyFont="1" applyBorder="1" applyAlignment="1" applyProtection="1">
      <alignment/>
      <protection/>
    </xf>
    <xf numFmtId="37" fontId="5" fillId="0" borderId="3" xfId="0" applyNumberFormat="1" applyFont="1" applyBorder="1" applyAlignment="1" applyProtection="1">
      <alignment horizontal="right"/>
      <protection/>
    </xf>
    <xf numFmtId="167" fontId="5" fillId="0" borderId="1" xfId="0" applyNumberFormat="1" applyFont="1" applyBorder="1" applyAlignment="1" applyProtection="1">
      <alignment/>
      <protection/>
    </xf>
    <xf numFmtId="37" fontId="5" fillId="0" borderId="1" xfId="0" applyNumberFormat="1" applyFont="1" applyBorder="1" applyAlignment="1">
      <alignment/>
    </xf>
    <xf numFmtId="166" fontId="5" fillId="0" borderId="1" xfId="0" applyNumberFormat="1" applyFont="1" applyBorder="1" applyAlignment="1">
      <alignment/>
    </xf>
    <xf numFmtId="37" fontId="5" fillId="0" borderId="1" xfId="0" applyNumberFormat="1" applyFont="1" applyBorder="1" applyAlignment="1" applyProtection="1" quotePrefix="1">
      <alignment horizontal="right"/>
      <protection/>
    </xf>
    <xf numFmtId="164" fontId="5" fillId="0" borderId="4" xfId="0" applyFont="1" applyBorder="1" applyAlignment="1" applyProtection="1">
      <alignment horizontal="left"/>
      <protection/>
    </xf>
    <xf numFmtId="37" fontId="5" fillId="0" borderId="2" xfId="0" applyNumberFormat="1" applyFont="1" applyBorder="1" applyAlignment="1" applyProtection="1" quotePrefix="1">
      <alignment horizontal="right"/>
      <protection/>
    </xf>
    <xf numFmtId="164" fontId="5" fillId="0" borderId="1" xfId="0" applyFont="1" applyBorder="1" applyAlignment="1" applyProtection="1">
      <alignment horizontal="left"/>
      <protection/>
    </xf>
    <xf numFmtId="166" fontId="5" fillId="0" borderId="1" xfId="0" applyNumberFormat="1" applyFont="1" applyBorder="1" applyAlignment="1" applyProtection="1" quotePrefix="1">
      <alignment horizontal="right"/>
      <protection/>
    </xf>
    <xf numFmtId="166" fontId="5" fillId="0" borderId="5" xfId="0" applyNumberFormat="1" applyFont="1" applyBorder="1" applyAlignment="1" applyProtection="1">
      <alignment/>
      <protection/>
    </xf>
    <xf numFmtId="37" fontId="5" fillId="0" borderId="3" xfId="0" applyNumberFormat="1" applyFont="1" applyBorder="1" applyAlignment="1" applyProtection="1" quotePrefix="1">
      <alignment horizontal="right"/>
      <protection/>
    </xf>
    <xf numFmtId="166" fontId="5" fillId="0" borderId="2" xfId="0" applyNumberFormat="1" applyFont="1" applyBorder="1" applyAlignment="1" applyProtection="1" quotePrefix="1">
      <alignment horizontal="right"/>
      <protection/>
    </xf>
    <xf numFmtId="166" fontId="5" fillId="0" borderId="6" xfId="0" applyNumberFormat="1" applyFont="1" applyBorder="1" applyAlignment="1" applyProtection="1" quotePrefix="1">
      <alignment horizontal="right"/>
      <protection/>
    </xf>
    <xf numFmtId="167" fontId="5" fillId="0" borderId="5" xfId="0" applyNumberFormat="1" applyFont="1" applyBorder="1" applyAlignment="1" applyProtection="1">
      <alignment/>
      <protection/>
    </xf>
    <xf numFmtId="164" fontId="5" fillId="0" borderId="0" xfId="0" applyFont="1" applyBorder="1" applyAlignment="1">
      <alignment/>
    </xf>
    <xf numFmtId="37" fontId="5" fillId="0" borderId="1" xfId="0" applyNumberFormat="1" applyFont="1" applyFill="1" applyBorder="1" applyAlignment="1">
      <alignment/>
    </xf>
    <xf numFmtId="37" fontId="5" fillId="0" borderId="1" xfId="0" applyNumberFormat="1" applyFont="1" applyFill="1" applyBorder="1" applyAlignment="1" applyProtection="1">
      <alignment/>
      <protection/>
    </xf>
    <xf numFmtId="37" fontId="5" fillId="0" borderId="7" xfId="0" applyNumberFormat="1" applyFont="1" applyBorder="1" applyAlignment="1" applyProtection="1">
      <alignment/>
      <protection/>
    </xf>
    <xf numFmtId="166" fontId="5" fillId="0" borderId="7" xfId="0" applyNumberFormat="1" applyFont="1" applyBorder="1" applyAlignment="1" applyProtection="1">
      <alignment/>
      <protection/>
    </xf>
    <xf numFmtId="37" fontId="5" fillId="0" borderId="7" xfId="0" applyNumberFormat="1" applyFont="1" applyBorder="1" applyAlignment="1">
      <alignment/>
    </xf>
    <xf numFmtId="164" fontId="5" fillId="0" borderId="7" xfId="0" applyFont="1" applyBorder="1" applyAlignment="1" applyProtection="1">
      <alignment horizontal="center"/>
      <protection/>
    </xf>
    <xf numFmtId="164" fontId="5" fillId="0" borderId="8" xfId="0" applyFont="1" applyBorder="1" applyAlignment="1" applyProtection="1">
      <alignment horizontal="center"/>
      <protection/>
    </xf>
    <xf numFmtId="166" fontId="5" fillId="0" borderId="0" xfId="0" applyNumberFormat="1" applyFont="1" applyFill="1" applyBorder="1" applyAlignment="1">
      <alignment/>
    </xf>
    <xf numFmtId="166" fontId="5" fillId="0" borderId="0" xfId="0" applyNumberFormat="1" applyFont="1" applyBorder="1" applyAlignment="1" applyProtection="1">
      <alignment/>
      <protection/>
    </xf>
    <xf numFmtId="164" fontId="5" fillId="0" borderId="0" xfId="0" applyFont="1" applyBorder="1" applyAlignment="1" applyProtection="1">
      <alignment/>
      <protection/>
    </xf>
    <xf numFmtId="164" fontId="5" fillId="0" borderId="9" xfId="0" applyFont="1" applyBorder="1" applyAlignment="1" applyProtection="1">
      <alignment horizontal="center"/>
      <protection/>
    </xf>
    <xf numFmtId="164" fontId="5" fillId="0" borderId="3" xfId="0" applyFont="1" applyBorder="1" applyAlignment="1">
      <alignment horizontal="center"/>
    </xf>
    <xf numFmtId="0" fontId="5" fillId="0" borderId="3" xfId="0" applyNumberFormat="1" applyFont="1" applyBorder="1" applyAlignment="1" applyProtection="1">
      <alignment horizontal="center"/>
      <protection/>
    </xf>
    <xf numFmtId="0" fontId="5" fillId="0" borderId="3" xfId="0" applyNumberFormat="1" applyFont="1" applyBorder="1" applyAlignment="1">
      <alignment/>
    </xf>
    <xf numFmtId="0" fontId="5" fillId="0" borderId="3" xfId="0" applyNumberFormat="1" applyFont="1" applyBorder="1" applyAlignment="1" applyProtection="1" quotePrefix="1">
      <alignment horizontal="center"/>
      <protection/>
    </xf>
    <xf numFmtId="37" fontId="5" fillId="0" borderId="10" xfId="0" applyNumberFormat="1" applyFont="1" applyBorder="1" applyAlignment="1" applyProtection="1">
      <alignment/>
      <protection/>
    </xf>
    <xf numFmtId="164" fontId="5" fillId="0" borderId="10" xfId="0" applyFont="1" applyBorder="1" applyAlignment="1" applyProtection="1">
      <alignment/>
      <protection/>
    </xf>
    <xf numFmtId="166" fontId="5" fillId="0" borderId="10" xfId="0" applyNumberFormat="1" applyFont="1" applyBorder="1" applyAlignment="1" applyProtection="1">
      <alignment/>
      <protection/>
    </xf>
    <xf numFmtId="164" fontId="5" fillId="0" borderId="11" xfId="0" applyFont="1" applyBorder="1" applyAlignment="1" applyProtection="1">
      <alignment horizontal="centerContinuous"/>
      <protection/>
    </xf>
    <xf numFmtId="164" fontId="5" fillId="0" borderId="12" xfId="0" applyFont="1" applyBorder="1" applyAlignment="1">
      <alignment horizontal="centerContinuous"/>
    </xf>
    <xf numFmtId="164" fontId="5" fillId="0" borderId="8" xfId="0" applyFont="1" applyBorder="1" applyAlignment="1" applyProtection="1">
      <alignment horizontal="centerContinuous"/>
      <protection/>
    </xf>
    <xf numFmtId="37" fontId="5" fillId="0" borderId="12" xfId="0" applyNumberFormat="1" applyFont="1" applyBorder="1" applyAlignment="1" applyProtection="1">
      <alignment/>
      <protection/>
    </xf>
    <xf numFmtId="166" fontId="5" fillId="0" borderId="12" xfId="0" applyNumberFormat="1" applyFont="1" applyBorder="1" applyAlignment="1" applyProtection="1">
      <alignment/>
      <protection/>
    </xf>
    <xf numFmtId="37" fontId="5" fillId="0" borderId="1" xfId="0" applyNumberFormat="1" applyFont="1" applyBorder="1" applyAlignment="1" applyProtection="1">
      <alignment/>
      <protection/>
    </xf>
    <xf numFmtId="166" fontId="5" fillId="0" borderId="13" xfId="0" applyNumberFormat="1" applyFont="1" applyBorder="1" applyAlignment="1" applyProtection="1">
      <alignment/>
      <protection/>
    </xf>
    <xf numFmtId="166" fontId="5" fillId="0" borderId="3" xfId="0" applyNumberFormat="1" applyFont="1" applyBorder="1" applyAlignment="1" applyProtection="1">
      <alignment/>
      <protection/>
    </xf>
    <xf numFmtId="166" fontId="5" fillId="0" borderId="3" xfId="0" applyNumberFormat="1" applyFont="1" applyBorder="1" applyAlignment="1" applyProtection="1" quotePrefix="1">
      <alignment horizontal="right"/>
      <protection/>
    </xf>
    <xf numFmtId="164" fontId="5" fillId="0" borderId="8" xfId="0" applyFont="1" applyBorder="1" applyAlignment="1">
      <alignment horizontal="centerContinuous"/>
    </xf>
    <xf numFmtId="164" fontId="5" fillId="0" borderId="9" xfId="0" applyFont="1" applyBorder="1" applyAlignment="1" applyProtection="1">
      <alignment horizontal="left"/>
      <protection/>
    </xf>
    <xf numFmtId="164" fontId="5" fillId="0" borderId="3" xfId="0" applyFont="1" applyBorder="1" applyAlignment="1" applyProtection="1">
      <alignment horizontal="left"/>
      <protection/>
    </xf>
    <xf numFmtId="164" fontId="5" fillId="0" borderId="14" xfId="0" applyFont="1" applyBorder="1" applyAlignment="1" applyProtection="1">
      <alignment horizontal="left"/>
      <protection/>
    </xf>
    <xf numFmtId="37" fontId="5" fillId="0" borderId="14" xfId="0" applyNumberFormat="1" applyFont="1" applyBorder="1" applyAlignment="1" applyProtection="1">
      <alignment/>
      <protection/>
    </xf>
    <xf numFmtId="166" fontId="5" fillId="0" borderId="14" xfId="0" applyNumberFormat="1" applyFont="1" applyBorder="1" applyAlignment="1" applyProtection="1">
      <alignment/>
      <protection/>
    </xf>
    <xf numFmtId="166" fontId="5" fillId="0" borderId="14" xfId="0" applyNumberFormat="1" applyFont="1" applyBorder="1" applyAlignment="1" applyProtection="1" quotePrefix="1">
      <alignment horizontal="right"/>
      <protection/>
    </xf>
    <xf numFmtId="166" fontId="5" fillId="0" borderId="9" xfId="0" applyNumberFormat="1" applyFont="1" applyBorder="1" applyAlignment="1" applyProtection="1">
      <alignment/>
      <protection/>
    </xf>
    <xf numFmtId="166" fontId="5" fillId="0" borderId="3" xfId="0" applyNumberFormat="1" applyFont="1" applyBorder="1" applyAlignment="1">
      <alignment/>
    </xf>
    <xf numFmtId="37" fontId="5" fillId="0" borderId="14" xfId="0" applyNumberFormat="1" applyFont="1" applyBorder="1" applyAlignment="1" applyProtection="1" quotePrefix="1">
      <alignment horizontal="right"/>
      <protection/>
    </xf>
    <xf numFmtId="164" fontId="5" fillId="0" borderId="15" xfId="0" applyFont="1" applyBorder="1" applyAlignment="1" applyProtection="1">
      <alignment horizontal="centerContinuous"/>
      <protection/>
    </xf>
    <xf numFmtId="164" fontId="5" fillId="0" borderId="15" xfId="0" applyFont="1" applyBorder="1" applyAlignment="1">
      <alignment horizontal="centerContinuous"/>
    </xf>
    <xf numFmtId="164" fontId="5" fillId="0" borderId="10" xfId="0" applyFont="1" applyBorder="1" applyAlignment="1">
      <alignment horizontal="centerContinuous"/>
    </xf>
    <xf numFmtId="164" fontId="5" fillId="0" borderId="14" xfId="0" applyFont="1" applyBorder="1" applyAlignment="1">
      <alignment/>
    </xf>
    <xf numFmtId="164" fontId="5" fillId="0" borderId="3" xfId="0" applyFont="1" applyBorder="1" applyAlignment="1" applyProtection="1">
      <alignment horizontal="left" wrapText="1"/>
      <protection/>
    </xf>
    <xf numFmtId="167" fontId="5" fillId="0" borderId="12" xfId="0" applyNumberFormat="1" applyFont="1" applyBorder="1" applyAlignment="1" applyProtection="1">
      <alignment/>
      <protection/>
    </xf>
    <xf numFmtId="164" fontId="5" fillId="0" borderId="12" xfId="0" applyFont="1" applyBorder="1" applyAlignment="1" applyProtection="1">
      <alignment/>
      <protection/>
    </xf>
    <xf numFmtId="167" fontId="5" fillId="0" borderId="9" xfId="0" applyNumberFormat="1" applyFont="1" applyBorder="1" applyAlignment="1" applyProtection="1">
      <alignment/>
      <protection/>
    </xf>
    <xf numFmtId="164" fontId="5" fillId="0" borderId="7" xfId="0" applyFont="1" applyBorder="1" applyAlignment="1">
      <alignment/>
    </xf>
    <xf numFmtId="37" fontId="5" fillId="0" borderId="14" xfId="0" applyNumberFormat="1" applyFont="1" applyBorder="1" applyAlignment="1" applyProtection="1">
      <alignment/>
      <protection/>
    </xf>
    <xf numFmtId="37" fontId="5" fillId="0" borderId="7" xfId="0" applyNumberFormat="1" applyFont="1" applyBorder="1" applyAlignment="1" applyProtection="1" quotePrefix="1">
      <alignment horizontal="right"/>
      <protection/>
    </xf>
    <xf numFmtId="164" fontId="5" fillId="0" borderId="3" xfId="0" applyFont="1" applyFill="1" applyBorder="1" applyAlignment="1" applyProtection="1">
      <alignment horizontal="left"/>
      <protection/>
    </xf>
    <xf numFmtId="37" fontId="5" fillId="0" borderId="9" xfId="0" applyNumberFormat="1" applyFont="1" applyBorder="1" applyAlignment="1" applyProtection="1">
      <alignment/>
      <protection/>
    </xf>
    <xf numFmtId="164" fontId="8" fillId="0" borderId="3" xfId="0" applyFont="1" applyBorder="1" applyAlignment="1">
      <alignment/>
    </xf>
    <xf numFmtId="164" fontId="5" fillId="0" borderId="16" xfId="0" applyFont="1" applyBorder="1" applyAlignment="1" applyProtection="1">
      <alignment horizontal="left"/>
      <protection/>
    </xf>
    <xf numFmtId="164" fontId="5" fillId="0" borderId="7" xfId="0" applyFont="1" applyBorder="1" applyAlignment="1" applyProtection="1">
      <alignment/>
      <protection/>
    </xf>
    <xf numFmtId="164" fontId="5" fillId="0" borderId="14" xfId="0" applyFont="1" applyBorder="1" applyAlignment="1" applyProtection="1" quotePrefix="1">
      <alignment horizontal="center"/>
      <protection/>
    </xf>
    <xf numFmtId="166" fontId="5" fillId="0" borderId="7" xfId="0" applyNumberFormat="1" applyFont="1" applyBorder="1" applyAlignment="1">
      <alignment/>
    </xf>
    <xf numFmtId="164" fontId="5" fillId="0" borderId="1" xfId="0" applyFont="1" applyFill="1" applyBorder="1" applyAlignment="1">
      <alignment/>
    </xf>
    <xf numFmtId="166" fontId="5" fillId="0" borderId="1" xfId="0" applyNumberFormat="1" applyFont="1" applyFill="1" applyBorder="1" applyAlignment="1" applyProtection="1">
      <alignment/>
      <protection/>
    </xf>
    <xf numFmtId="164" fontId="5" fillId="0" borderId="17" xfId="0" applyFont="1" applyBorder="1" applyAlignment="1" applyProtection="1">
      <alignment/>
      <protection/>
    </xf>
    <xf numFmtId="164" fontId="5" fillId="0" borderId="16" xfId="0" applyFont="1" applyBorder="1" applyAlignment="1" applyProtection="1">
      <alignment horizontal="center" vertical="center"/>
      <protection/>
    </xf>
    <xf numFmtId="164" fontId="0" fillId="0" borderId="14" xfId="0" applyBorder="1" applyAlignment="1">
      <alignment horizontal="center" vertical="center"/>
    </xf>
    <xf numFmtId="164" fontId="5" fillId="0" borderId="0" xfId="0" applyFont="1" applyAlignment="1">
      <alignment/>
    </xf>
    <xf numFmtId="164" fontId="5" fillId="0" borderId="0" xfId="0" applyFont="1" applyAlignment="1">
      <alignment vertical="center" wrapText="1"/>
    </xf>
    <xf numFmtId="164" fontId="5" fillId="0" borderId="16" xfId="0" applyFont="1" applyBorder="1" applyAlignment="1">
      <alignment horizontal="center" vertical="center"/>
    </xf>
    <xf numFmtId="164" fontId="0" fillId="0" borderId="3" xfId="0" applyBorder="1" applyAlignment="1">
      <alignment horizontal="center" vertical="center"/>
    </xf>
    <xf numFmtId="164" fontId="5" fillId="0" borderId="11" xfId="0" applyFont="1" applyBorder="1" applyAlignment="1" applyProtection="1">
      <alignment horizontal="center"/>
      <protection/>
    </xf>
    <xf numFmtId="164" fontId="5" fillId="0" borderId="8" xfId="0" applyFont="1" applyBorder="1" applyAlignment="1" applyProtection="1">
      <alignment horizontal="center"/>
      <protection/>
    </xf>
    <xf numFmtId="164" fontId="5" fillId="0" borderId="12" xfId="0" applyFont="1" applyBorder="1" applyAlignment="1" applyProtection="1">
      <alignment horizontal="center"/>
      <protection/>
    </xf>
    <xf numFmtId="164" fontId="5" fillId="0" borderId="16" xfId="0" applyFont="1" applyBorder="1" applyAlignment="1" applyProtection="1">
      <alignment horizontal="center" vertical="center" wrapText="1"/>
      <protection/>
    </xf>
    <xf numFmtId="164" fontId="0" fillId="0" borderId="14" xfId="0" applyBorder="1" applyAlignment="1">
      <alignment horizontal="center" vertical="center" wrapText="1"/>
    </xf>
    <xf numFmtId="164" fontId="5" fillId="0" borderId="16" xfId="0" applyFont="1" applyBorder="1" applyAlignment="1">
      <alignment horizontal="center" vertical="center" wrapText="1"/>
    </xf>
    <xf numFmtId="164" fontId="0" fillId="0" borderId="3" xfId="0" applyBorder="1" applyAlignment="1">
      <alignment horizontal="center" vertical="center" wrapText="1"/>
    </xf>
    <xf numFmtId="164" fontId="5" fillId="0" borderId="3" xfId="0" applyFont="1" applyBorder="1" applyAlignment="1" applyProtection="1">
      <alignment horizontal="center" vertical="center" wrapText="1"/>
      <protection/>
    </xf>
    <xf numFmtId="164" fontId="5" fillId="0" borderId="14" xfId="0" applyFont="1" applyBorder="1" applyAlignment="1">
      <alignment horizontal="center" vertical="center" wrapText="1"/>
    </xf>
    <xf numFmtId="164" fontId="10" fillId="0" borderId="0" xfId="0" applyFont="1" applyAlignment="1">
      <alignment horizontal="center"/>
    </xf>
    <xf numFmtId="164" fontId="10" fillId="0" borderId="0" xfId="0" applyFont="1" applyAlignment="1">
      <alignment/>
    </xf>
    <xf numFmtId="164" fontId="11" fillId="0" borderId="0" xfId="0" applyFont="1" applyAlignment="1" applyProtection="1">
      <alignment/>
      <protection/>
    </xf>
    <xf numFmtId="164" fontId="10" fillId="0" borderId="0" xfId="0" applyFont="1" applyAlignment="1" applyProtection="1">
      <alignment/>
      <protection/>
    </xf>
    <xf numFmtId="164" fontId="5" fillId="0" borderId="0" xfId="0" applyFont="1" applyAlignment="1" applyProtection="1">
      <alignment/>
      <protection/>
    </xf>
    <xf numFmtId="164" fontId="11" fillId="0" borderId="0" xfId="0" applyFont="1" applyAlignment="1" applyProtection="1">
      <alignment wrapText="1"/>
      <protection/>
    </xf>
    <xf numFmtId="164" fontId="10" fillId="0" borderId="0" xfId="0" applyFont="1" applyAlignment="1">
      <alignment/>
    </xf>
    <xf numFmtId="164" fontId="5" fillId="0" borderId="0" xfId="0" applyFont="1" applyAlignment="1" applyProtection="1">
      <alignment vertical="center"/>
      <protection/>
    </xf>
    <xf numFmtId="164" fontId="1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6"/>
  <sheetViews>
    <sheetView tabSelected="1" workbookViewId="0" topLeftCell="A1">
      <selection activeCell="A1" sqref="A1"/>
    </sheetView>
  </sheetViews>
  <sheetFormatPr defaultColWidth="9.00390625" defaultRowHeight="12.75"/>
  <cols>
    <col min="1" max="1" width="97.125" style="110" customWidth="1"/>
    <col min="2" max="16384" width="9.00390625" style="110" customWidth="1"/>
  </cols>
  <sheetData>
    <row r="1" ht="15">
      <c r="A1" s="109" t="s">
        <v>155</v>
      </c>
    </row>
    <row r="2" spans="1:5" ht="27" customHeight="1">
      <c r="A2" s="111" t="s">
        <v>156</v>
      </c>
      <c r="B2" s="112"/>
      <c r="C2" s="112"/>
      <c r="D2" s="112"/>
      <c r="E2" s="112"/>
    </row>
    <row r="3" spans="1:11" ht="27.75" customHeight="1">
      <c r="A3" s="111" t="s">
        <v>157</v>
      </c>
      <c r="B3" s="112"/>
      <c r="C3" s="112"/>
      <c r="D3" s="112"/>
      <c r="E3" s="112"/>
      <c r="F3" s="112"/>
      <c r="G3" s="112"/>
      <c r="H3" s="112"/>
      <c r="I3" s="112"/>
      <c r="J3" s="112"/>
      <c r="K3" s="112"/>
    </row>
    <row r="4" spans="1:11" ht="27.75" customHeight="1">
      <c r="A4" s="111" t="s">
        <v>158</v>
      </c>
      <c r="B4" s="113"/>
      <c r="C4" s="113"/>
      <c r="D4" s="113"/>
      <c r="E4" s="113"/>
      <c r="F4" s="113"/>
      <c r="G4" s="113"/>
      <c r="H4" s="113"/>
      <c r="I4" s="113"/>
      <c r="J4" s="113"/>
      <c r="K4" s="112"/>
    </row>
    <row r="5" spans="1:8" ht="26.25" customHeight="1">
      <c r="A5" s="111" t="s">
        <v>159</v>
      </c>
      <c r="B5" s="112"/>
      <c r="C5" s="112"/>
      <c r="D5" s="112"/>
      <c r="E5" s="112"/>
      <c r="F5" s="112"/>
      <c r="G5" s="112"/>
      <c r="H5" s="112"/>
    </row>
    <row r="6" spans="1:10" ht="35.25" customHeight="1">
      <c r="A6" s="111" t="s">
        <v>167</v>
      </c>
      <c r="B6" s="112"/>
      <c r="C6" s="112"/>
      <c r="D6" s="112"/>
      <c r="E6" s="112"/>
      <c r="F6" s="112"/>
      <c r="G6" s="112"/>
      <c r="H6" s="112"/>
      <c r="I6" s="112"/>
      <c r="J6" s="112"/>
    </row>
    <row r="7" spans="1:10" ht="34.5" customHeight="1">
      <c r="A7" s="111" t="s">
        <v>160</v>
      </c>
      <c r="B7" s="112"/>
      <c r="C7" s="112"/>
      <c r="D7" s="112"/>
      <c r="E7" s="112"/>
      <c r="F7" s="112"/>
      <c r="G7" s="112"/>
      <c r="H7" s="112"/>
      <c r="I7" s="112"/>
      <c r="J7" s="112"/>
    </row>
    <row r="8" spans="1:13" ht="33" customHeight="1">
      <c r="A8" s="117" t="s">
        <v>161</v>
      </c>
      <c r="B8" s="115"/>
      <c r="C8" s="115"/>
      <c r="D8" s="115"/>
      <c r="E8" s="115"/>
      <c r="F8" s="115"/>
      <c r="G8" s="115"/>
      <c r="H8" s="115"/>
      <c r="I8" s="115"/>
      <c r="J8" s="115"/>
      <c r="K8" s="115"/>
      <c r="L8" s="115"/>
      <c r="M8" s="115"/>
    </row>
    <row r="9" spans="1:13" ht="47.25" customHeight="1">
      <c r="A9" s="114" t="s">
        <v>162</v>
      </c>
      <c r="B9" s="112"/>
      <c r="C9" s="112"/>
      <c r="D9" s="112"/>
      <c r="E9" s="112"/>
      <c r="F9" s="112"/>
      <c r="G9" s="112"/>
      <c r="H9" s="112"/>
      <c r="I9" s="112"/>
      <c r="J9" s="112"/>
      <c r="K9" s="112"/>
      <c r="L9" s="112"/>
      <c r="M9" s="112"/>
    </row>
    <row r="10" spans="1:13" ht="43.5" customHeight="1">
      <c r="A10" s="114" t="s">
        <v>166</v>
      </c>
      <c r="B10" s="112"/>
      <c r="C10" s="112"/>
      <c r="D10" s="112"/>
      <c r="E10" s="112"/>
      <c r="F10" s="112"/>
      <c r="G10" s="112"/>
      <c r="H10" s="112"/>
      <c r="I10" s="112"/>
      <c r="J10" s="112"/>
      <c r="K10" s="112"/>
      <c r="L10" s="112"/>
      <c r="M10" s="112"/>
    </row>
    <row r="11" spans="1:14" ht="42" customHeight="1">
      <c r="A11" s="114" t="s">
        <v>163</v>
      </c>
      <c r="B11" s="113"/>
      <c r="C11" s="113"/>
      <c r="D11" s="113"/>
      <c r="E11" s="113"/>
      <c r="F11" s="113"/>
      <c r="G11" s="113"/>
      <c r="H11" s="113"/>
      <c r="I11" s="113"/>
      <c r="J11" s="113"/>
      <c r="K11" s="113"/>
      <c r="L11" s="113"/>
      <c r="M11" s="113"/>
      <c r="N11" s="113"/>
    </row>
    <row r="12" spans="1:13" ht="41.25" customHeight="1">
      <c r="A12" s="114" t="s">
        <v>164</v>
      </c>
      <c r="B12" s="112"/>
      <c r="C12" s="112"/>
      <c r="D12" s="112"/>
      <c r="E12" s="112"/>
      <c r="F12" s="112"/>
      <c r="G12" s="112"/>
      <c r="H12" s="112"/>
      <c r="I12" s="112"/>
      <c r="J12" s="112"/>
      <c r="K12" s="112"/>
      <c r="L12" s="112"/>
      <c r="M12" s="112"/>
    </row>
    <row r="13" spans="1:13" ht="38.25" customHeight="1">
      <c r="A13" s="114" t="s">
        <v>165</v>
      </c>
      <c r="B13" s="112"/>
      <c r="C13" s="112"/>
      <c r="D13" s="112"/>
      <c r="E13" s="112"/>
      <c r="F13" s="112"/>
      <c r="G13" s="112"/>
      <c r="H13" s="112"/>
      <c r="I13" s="112"/>
      <c r="J13" s="112"/>
      <c r="K13" s="112"/>
      <c r="L13" s="112"/>
      <c r="M13" s="112"/>
    </row>
    <row r="14" spans="2:14" ht="15">
      <c r="B14" s="113"/>
      <c r="C14" s="113"/>
      <c r="D14" s="113"/>
      <c r="E14" s="113"/>
      <c r="F14" s="113"/>
      <c r="G14" s="113"/>
      <c r="H14" s="113"/>
      <c r="I14" s="113"/>
      <c r="J14" s="113"/>
      <c r="K14" s="113"/>
      <c r="L14" s="113"/>
      <c r="M14" s="113"/>
      <c r="N14" s="113"/>
    </row>
    <row r="15" spans="1:14" ht="15">
      <c r="A15" s="116"/>
      <c r="B15" s="116"/>
      <c r="C15" s="116"/>
      <c r="D15" s="116"/>
      <c r="E15" s="116"/>
      <c r="F15" s="116"/>
      <c r="G15" s="116"/>
      <c r="H15" s="116"/>
      <c r="I15" s="116"/>
      <c r="J15" s="116"/>
      <c r="K15" s="116"/>
      <c r="L15" s="116"/>
      <c r="M15" s="116"/>
      <c r="N15" s="116"/>
    </row>
    <row r="16" spans="1:14" ht="15">
      <c r="A16" s="113"/>
      <c r="B16" s="113"/>
      <c r="C16" s="113"/>
      <c r="D16" s="113"/>
      <c r="E16" s="113"/>
      <c r="F16" s="113"/>
      <c r="G16" s="113"/>
      <c r="H16" s="113"/>
      <c r="I16" s="113"/>
      <c r="J16" s="113"/>
      <c r="K16" s="113"/>
      <c r="L16" s="113"/>
      <c r="M16" s="113"/>
      <c r="N16" s="113"/>
    </row>
  </sheetData>
  <printOptions/>
  <pageMargins left="0.25" right="0.2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2:I40"/>
  <sheetViews>
    <sheetView workbookViewId="0" topLeftCell="A1">
      <selection activeCell="A1" sqref="A1"/>
    </sheetView>
  </sheetViews>
  <sheetFormatPr defaultColWidth="9.00390625" defaultRowHeight="12.75"/>
  <cols>
    <col min="1" max="2" width="11.625" style="2" customWidth="1"/>
    <col min="3" max="9" width="9.625" style="2" customWidth="1"/>
    <col min="10" max="16384" width="9.00390625" style="2" customWidth="1"/>
  </cols>
  <sheetData>
    <row r="2" spans="1:9" ht="12.75">
      <c r="A2" s="3" t="s">
        <v>81</v>
      </c>
      <c r="B2" s="4"/>
      <c r="C2" s="4"/>
      <c r="D2" s="4"/>
      <c r="E2" s="4"/>
      <c r="F2" s="4"/>
      <c r="G2" s="4"/>
      <c r="H2" s="4"/>
      <c r="I2" s="4"/>
    </row>
    <row r="3" spans="1:9" ht="12.75">
      <c r="A3" s="5" t="s">
        <v>82</v>
      </c>
      <c r="B3" s="4"/>
      <c r="C3" s="4"/>
      <c r="D3" s="4"/>
      <c r="E3" s="4"/>
      <c r="F3" s="4"/>
      <c r="G3" s="4"/>
      <c r="H3" s="4"/>
      <c r="I3" s="4"/>
    </row>
    <row r="4" spans="1:9" ht="12.75">
      <c r="A4" s="3" t="s">
        <v>106</v>
      </c>
      <c r="B4" s="4"/>
      <c r="C4" s="4"/>
      <c r="D4" s="4"/>
      <c r="E4" s="4"/>
      <c r="F4" s="4"/>
      <c r="G4" s="4"/>
      <c r="H4" s="4"/>
      <c r="I4" s="4"/>
    </row>
    <row r="6" spans="1:9" ht="12.75">
      <c r="A6" s="98" t="s">
        <v>114</v>
      </c>
      <c r="B6" s="98" t="s">
        <v>115</v>
      </c>
      <c r="C6" s="98" t="s">
        <v>116</v>
      </c>
      <c r="D6" s="54" t="s">
        <v>83</v>
      </c>
      <c r="E6" s="63"/>
      <c r="F6" s="63"/>
      <c r="G6" s="63"/>
      <c r="H6" s="63"/>
      <c r="I6" s="55"/>
    </row>
    <row r="7" spans="1:9" ht="12.75">
      <c r="A7" s="99"/>
      <c r="B7" s="99"/>
      <c r="C7" s="99"/>
      <c r="D7" s="54" t="s">
        <v>84</v>
      </c>
      <c r="E7" s="55"/>
      <c r="F7" s="56" t="s">
        <v>85</v>
      </c>
      <c r="G7" s="55"/>
      <c r="H7" s="56" t="s">
        <v>86</v>
      </c>
      <c r="I7" s="55"/>
    </row>
    <row r="8" spans="1:9" ht="12.75">
      <c r="A8" s="95"/>
      <c r="B8" s="95"/>
      <c r="C8" s="95"/>
      <c r="D8" s="41" t="s">
        <v>30</v>
      </c>
      <c r="E8" s="41" t="s">
        <v>31</v>
      </c>
      <c r="F8" s="41" t="s">
        <v>30</v>
      </c>
      <c r="G8" s="41" t="s">
        <v>31</v>
      </c>
      <c r="H8" s="41" t="s">
        <v>30</v>
      </c>
      <c r="I8" s="41" t="s">
        <v>31</v>
      </c>
    </row>
    <row r="9" spans="1:9" ht="12.75">
      <c r="A9" s="18"/>
      <c r="B9" s="6"/>
      <c r="C9" s="6"/>
      <c r="D9" s="6"/>
      <c r="E9" s="6"/>
      <c r="F9" s="6"/>
      <c r="G9" s="6"/>
      <c r="H9" s="6"/>
      <c r="I9" s="6"/>
    </row>
    <row r="10" spans="1:9" ht="12.75">
      <c r="A10" s="18"/>
      <c r="B10" s="28" t="s">
        <v>32</v>
      </c>
      <c r="C10" s="7">
        <v>133649</v>
      </c>
      <c r="D10" s="7">
        <v>1091</v>
      </c>
      <c r="E10" s="12">
        <v>8.16317368629769</v>
      </c>
      <c r="F10" s="7">
        <v>709</v>
      </c>
      <c r="G10" s="12">
        <v>5.304940553240204</v>
      </c>
      <c r="H10" s="7">
        <v>382</v>
      </c>
      <c r="I10" s="12">
        <v>2.8582331330574866</v>
      </c>
    </row>
    <row r="11" spans="1:9" ht="12.75">
      <c r="A11" s="17" t="s">
        <v>57</v>
      </c>
      <c r="B11" s="28" t="s">
        <v>33</v>
      </c>
      <c r="C11" s="7">
        <v>105161</v>
      </c>
      <c r="D11" s="7">
        <v>660</v>
      </c>
      <c r="E11" s="12">
        <v>6.2760909462633485</v>
      </c>
      <c r="F11" s="7">
        <v>424</v>
      </c>
      <c r="G11" s="12">
        <v>4.031912971538878</v>
      </c>
      <c r="H11" s="7">
        <v>236</v>
      </c>
      <c r="I11" s="12">
        <v>2.24417797472447</v>
      </c>
    </row>
    <row r="12" spans="1:9" ht="12.75">
      <c r="A12" s="18"/>
      <c r="B12" s="28" t="s">
        <v>34</v>
      </c>
      <c r="C12" s="7">
        <v>24179</v>
      </c>
      <c r="D12" s="7">
        <v>405</v>
      </c>
      <c r="E12" s="12">
        <v>16.75007237685595</v>
      </c>
      <c r="F12" s="7">
        <v>267</v>
      </c>
      <c r="G12" s="12">
        <v>11.042640307705033</v>
      </c>
      <c r="H12" s="7">
        <v>138</v>
      </c>
      <c r="I12" s="12">
        <v>5.707432069150916</v>
      </c>
    </row>
    <row r="13" spans="1:9" ht="12.75">
      <c r="A13" s="18"/>
      <c r="B13" s="28" t="s">
        <v>87</v>
      </c>
      <c r="C13" s="7">
        <v>3833</v>
      </c>
      <c r="D13" s="7">
        <v>23</v>
      </c>
      <c r="E13" s="12">
        <v>6.0005217845029994</v>
      </c>
      <c r="F13" s="7">
        <v>15</v>
      </c>
      <c r="G13" s="12">
        <v>3.9133837725019567</v>
      </c>
      <c r="H13" s="7">
        <v>8</v>
      </c>
      <c r="I13" s="12">
        <v>2.0871380120010437</v>
      </c>
    </row>
    <row r="14" spans="1:9" ht="12.75">
      <c r="A14" s="18"/>
      <c r="B14" s="6"/>
      <c r="C14" s="6"/>
      <c r="D14" s="6"/>
      <c r="E14" s="6"/>
      <c r="F14" s="6"/>
      <c r="G14" s="6"/>
      <c r="H14" s="6"/>
      <c r="I14" s="6"/>
    </row>
    <row r="15" spans="1:9" ht="12.75">
      <c r="A15" s="18"/>
      <c r="B15" s="28" t="s">
        <v>32</v>
      </c>
      <c r="C15" s="7">
        <v>679</v>
      </c>
      <c r="D15" s="13">
        <v>409</v>
      </c>
      <c r="E15" s="12">
        <v>602.3564064801178</v>
      </c>
      <c r="F15" s="13">
        <v>382</v>
      </c>
      <c r="G15" s="12">
        <v>562.5920471281296</v>
      </c>
      <c r="H15" s="13">
        <v>27</v>
      </c>
      <c r="I15" s="12">
        <v>39.76435935198822</v>
      </c>
    </row>
    <row r="16" spans="1:9" ht="12.75">
      <c r="A16" s="17" t="s">
        <v>88</v>
      </c>
      <c r="B16" s="28" t="s">
        <v>33</v>
      </c>
      <c r="C16" s="7">
        <v>363</v>
      </c>
      <c r="D16" s="13">
        <v>217</v>
      </c>
      <c r="E16" s="12">
        <v>597.7961432506887</v>
      </c>
      <c r="F16" s="13">
        <v>202</v>
      </c>
      <c r="G16" s="12">
        <v>556.4738292011019</v>
      </c>
      <c r="H16" s="13">
        <v>15</v>
      </c>
      <c r="I16" s="12">
        <v>41.32231404958678</v>
      </c>
    </row>
    <row r="17" spans="1:9" ht="12.75">
      <c r="A17" s="17" t="s">
        <v>89</v>
      </c>
      <c r="B17" s="28" t="s">
        <v>34</v>
      </c>
      <c r="C17" s="7">
        <v>297</v>
      </c>
      <c r="D17" s="13">
        <v>184</v>
      </c>
      <c r="E17" s="12">
        <v>619.5286195286195</v>
      </c>
      <c r="F17" s="13">
        <v>174</v>
      </c>
      <c r="G17" s="12">
        <v>585.8585858585859</v>
      </c>
      <c r="H17" s="13">
        <v>10</v>
      </c>
      <c r="I17" s="12">
        <v>33.67003367003367</v>
      </c>
    </row>
    <row r="18" spans="1:9" ht="12.75">
      <c r="A18" s="18"/>
      <c r="B18" s="28" t="s">
        <v>87</v>
      </c>
      <c r="C18" s="7">
        <v>11</v>
      </c>
      <c r="D18" s="13">
        <v>6</v>
      </c>
      <c r="E18" s="12">
        <v>545.4545454545454</v>
      </c>
      <c r="F18" s="13">
        <v>4</v>
      </c>
      <c r="G18" s="29" t="s">
        <v>36</v>
      </c>
      <c r="H18" s="25">
        <v>2</v>
      </c>
      <c r="I18" s="62" t="s">
        <v>36</v>
      </c>
    </row>
    <row r="19" spans="1:9" ht="12.75">
      <c r="A19" s="18"/>
      <c r="B19" s="6"/>
      <c r="C19" s="7"/>
      <c r="D19" s="7"/>
      <c r="E19" s="6"/>
      <c r="F19" s="6"/>
      <c r="G19" s="6"/>
      <c r="H19" s="6"/>
      <c r="I19" s="6"/>
    </row>
    <row r="20" spans="1:9" ht="12.75">
      <c r="A20" s="18"/>
      <c r="B20" s="28" t="s">
        <v>32</v>
      </c>
      <c r="C20" s="7">
        <v>1427</v>
      </c>
      <c r="D20" s="7">
        <v>139</v>
      </c>
      <c r="E20" s="12">
        <v>97.40714786264891</v>
      </c>
      <c r="F20" s="13">
        <v>113</v>
      </c>
      <c r="G20" s="12">
        <v>79.18710581639805</v>
      </c>
      <c r="H20" s="13">
        <v>26</v>
      </c>
      <c r="I20" s="12">
        <v>18.220042046250878</v>
      </c>
    </row>
    <row r="21" spans="1:9" ht="12.75">
      <c r="A21" s="17" t="s">
        <v>90</v>
      </c>
      <c r="B21" s="28" t="s">
        <v>33</v>
      </c>
      <c r="C21" s="7">
        <v>897</v>
      </c>
      <c r="D21" s="7">
        <v>92</v>
      </c>
      <c r="E21" s="12">
        <v>102.56410256410255</v>
      </c>
      <c r="F21" s="13">
        <v>76</v>
      </c>
      <c r="G21" s="12">
        <v>84.72686733556299</v>
      </c>
      <c r="H21" s="13">
        <v>16</v>
      </c>
      <c r="I21" s="12">
        <v>17.837235228539576</v>
      </c>
    </row>
    <row r="22" spans="1:9" ht="12.75">
      <c r="A22" s="17" t="s">
        <v>89</v>
      </c>
      <c r="B22" s="28" t="s">
        <v>34</v>
      </c>
      <c r="C22" s="7">
        <v>491</v>
      </c>
      <c r="D22" s="7">
        <v>44</v>
      </c>
      <c r="E22" s="12">
        <v>89.61303462321791</v>
      </c>
      <c r="F22" s="13">
        <v>34</v>
      </c>
      <c r="G22" s="12">
        <v>69.24643584521385</v>
      </c>
      <c r="H22" s="13">
        <v>10</v>
      </c>
      <c r="I22" s="12">
        <v>20.366598778004075</v>
      </c>
    </row>
    <row r="23" spans="1:9" ht="12.75">
      <c r="A23" s="18"/>
      <c r="B23" s="28" t="s">
        <v>87</v>
      </c>
      <c r="C23" s="7">
        <v>36</v>
      </c>
      <c r="D23" s="7">
        <v>2</v>
      </c>
      <c r="E23" s="29" t="s">
        <v>36</v>
      </c>
      <c r="F23" s="13">
        <v>2</v>
      </c>
      <c r="G23" s="29" t="s">
        <v>36</v>
      </c>
      <c r="H23" s="31" t="s">
        <v>39</v>
      </c>
      <c r="I23" s="29" t="s">
        <v>39</v>
      </c>
    </row>
    <row r="24" spans="1:9" ht="12.75">
      <c r="A24" s="18"/>
      <c r="B24" s="6"/>
      <c r="C24" s="18"/>
      <c r="D24" s="7"/>
      <c r="E24" s="6"/>
      <c r="F24" s="6"/>
      <c r="G24" s="6"/>
      <c r="H24" s="6"/>
      <c r="I24" s="6"/>
    </row>
    <row r="25" spans="1:9" ht="12.75">
      <c r="A25" s="18"/>
      <c r="B25" s="28" t="s">
        <v>32</v>
      </c>
      <c r="C25" s="7">
        <v>8362</v>
      </c>
      <c r="D25" s="7">
        <v>131</v>
      </c>
      <c r="E25" s="12">
        <v>15.666108586462567</v>
      </c>
      <c r="F25" s="13">
        <v>77</v>
      </c>
      <c r="G25" s="12">
        <v>9.208323367615403</v>
      </c>
      <c r="H25" s="13">
        <v>54</v>
      </c>
      <c r="I25" s="12">
        <v>6.457785218847166</v>
      </c>
    </row>
    <row r="26" spans="1:9" ht="12.75">
      <c r="A26" s="17" t="s">
        <v>91</v>
      </c>
      <c r="B26" s="28" t="s">
        <v>33</v>
      </c>
      <c r="C26" s="7">
        <v>5540</v>
      </c>
      <c r="D26" s="7">
        <v>81</v>
      </c>
      <c r="E26" s="12">
        <v>14.620938628158845</v>
      </c>
      <c r="F26" s="13">
        <v>52</v>
      </c>
      <c r="G26" s="12">
        <v>9.386281588447654</v>
      </c>
      <c r="H26" s="13">
        <v>29</v>
      </c>
      <c r="I26" s="12">
        <v>5.234657039711191</v>
      </c>
    </row>
    <row r="27" spans="1:9" ht="12.75">
      <c r="A27" s="17" t="s">
        <v>89</v>
      </c>
      <c r="B27" s="28" t="s">
        <v>34</v>
      </c>
      <c r="C27" s="7">
        <v>2555</v>
      </c>
      <c r="D27" s="7">
        <v>45</v>
      </c>
      <c r="E27" s="12">
        <v>17.61252446183953</v>
      </c>
      <c r="F27" s="13">
        <v>20</v>
      </c>
      <c r="G27" s="12">
        <v>7.8277886497064575</v>
      </c>
      <c r="H27" s="13">
        <v>25</v>
      </c>
      <c r="I27" s="12">
        <v>9.784735812133071</v>
      </c>
    </row>
    <row r="28" spans="1:9" ht="12.75">
      <c r="A28" s="18"/>
      <c r="B28" s="28" t="s">
        <v>87</v>
      </c>
      <c r="C28" s="7">
        <v>239</v>
      </c>
      <c r="D28" s="25">
        <v>5</v>
      </c>
      <c r="E28" s="29" t="s">
        <v>36</v>
      </c>
      <c r="F28" s="25">
        <v>5</v>
      </c>
      <c r="G28" s="29" t="s">
        <v>36</v>
      </c>
      <c r="H28" s="31" t="s">
        <v>39</v>
      </c>
      <c r="I28" s="29" t="s">
        <v>39</v>
      </c>
    </row>
    <row r="29" spans="1:9" ht="12.75">
      <c r="A29" s="18"/>
      <c r="B29" s="6"/>
      <c r="C29" s="7"/>
      <c r="D29" s="7"/>
      <c r="E29" s="6"/>
      <c r="F29" s="6"/>
      <c r="G29" s="6"/>
      <c r="H29" s="6"/>
      <c r="I29" s="6"/>
    </row>
    <row r="30" spans="1:9" ht="12.75">
      <c r="A30" s="18"/>
      <c r="B30" s="28" t="s">
        <v>32</v>
      </c>
      <c r="C30" s="7">
        <v>122855</v>
      </c>
      <c r="D30" s="7">
        <v>382</v>
      </c>
      <c r="E30" s="12">
        <v>3.1093565585446257</v>
      </c>
      <c r="F30" s="13">
        <v>114</v>
      </c>
      <c r="G30" s="12">
        <v>0.9279231614504905</v>
      </c>
      <c r="H30" s="13">
        <v>268</v>
      </c>
      <c r="I30" s="12">
        <v>2.1814333970941355</v>
      </c>
    </row>
    <row r="31" spans="1:9" ht="12.75">
      <c r="A31" s="17" t="s">
        <v>92</v>
      </c>
      <c r="B31" s="28" t="s">
        <v>33</v>
      </c>
      <c r="C31" s="7">
        <v>98153</v>
      </c>
      <c r="D31" s="7">
        <v>251</v>
      </c>
      <c r="E31" s="12">
        <v>2.55723207645207</v>
      </c>
      <c r="F31" s="13">
        <v>82</v>
      </c>
      <c r="G31" s="12">
        <v>0.8354303994783654</v>
      </c>
      <c r="H31" s="13">
        <v>169</v>
      </c>
      <c r="I31" s="12">
        <v>1.7218016769737043</v>
      </c>
    </row>
    <row r="32" spans="1:9" ht="12.75">
      <c r="A32" s="17" t="s">
        <v>89</v>
      </c>
      <c r="B32" s="28" t="s">
        <v>34</v>
      </c>
      <c r="C32" s="7">
        <v>20758</v>
      </c>
      <c r="D32" s="7">
        <v>121</v>
      </c>
      <c r="E32" s="12">
        <v>5.829077945852202</v>
      </c>
      <c r="F32" s="13">
        <v>28</v>
      </c>
      <c r="G32" s="12">
        <v>1.3488775411889393</v>
      </c>
      <c r="H32" s="13">
        <v>93</v>
      </c>
      <c r="I32" s="12">
        <v>4.480200404663262</v>
      </c>
    </row>
    <row r="33" spans="1:9" ht="12.75">
      <c r="A33" s="18"/>
      <c r="B33" s="28" t="s">
        <v>87</v>
      </c>
      <c r="C33" s="7">
        <v>3534</v>
      </c>
      <c r="D33" s="7">
        <v>10</v>
      </c>
      <c r="E33" s="12">
        <v>2.8296547821165814</v>
      </c>
      <c r="F33" s="25">
        <v>4</v>
      </c>
      <c r="G33" s="29" t="s">
        <v>36</v>
      </c>
      <c r="H33" s="13">
        <v>6</v>
      </c>
      <c r="I33" s="12">
        <v>1.697792869269949</v>
      </c>
    </row>
    <row r="34" spans="1:9" ht="12.75">
      <c r="A34" s="76"/>
      <c r="B34" s="81"/>
      <c r="C34" s="38"/>
      <c r="D34" s="38"/>
      <c r="E34" s="81"/>
      <c r="F34" s="81"/>
      <c r="G34" s="81"/>
      <c r="H34" s="81"/>
      <c r="I34" s="81"/>
    </row>
    <row r="36" spans="1:9" ht="51" customHeight="1">
      <c r="A36" s="97" t="s">
        <v>126</v>
      </c>
      <c r="B36" s="97"/>
      <c r="C36" s="97"/>
      <c r="D36" s="97"/>
      <c r="E36" s="97"/>
      <c r="F36" s="97"/>
      <c r="G36" s="97"/>
      <c r="H36" s="97"/>
      <c r="I36" s="97"/>
    </row>
    <row r="38" spans="1:9" ht="27" customHeight="1">
      <c r="A38" s="97" t="s">
        <v>118</v>
      </c>
      <c r="B38" s="97"/>
      <c r="C38" s="97"/>
      <c r="D38" s="97"/>
      <c r="E38" s="97"/>
      <c r="F38" s="97"/>
      <c r="G38" s="97"/>
      <c r="H38" s="97"/>
      <c r="I38" s="97"/>
    </row>
    <row r="40" spans="1:9" ht="25.5" customHeight="1">
      <c r="A40" s="97" t="s">
        <v>124</v>
      </c>
      <c r="B40" s="97"/>
      <c r="C40" s="97"/>
      <c r="D40" s="97"/>
      <c r="E40" s="97"/>
      <c r="F40" s="97"/>
      <c r="G40" s="97"/>
      <c r="H40" s="97"/>
      <c r="I40" s="97"/>
    </row>
  </sheetData>
  <mergeCells count="6">
    <mergeCell ref="A38:I38"/>
    <mergeCell ref="A40:I40"/>
    <mergeCell ref="A6:A8"/>
    <mergeCell ref="B6:B8"/>
    <mergeCell ref="C6:C8"/>
    <mergeCell ref="A36:I36"/>
  </mergeCells>
  <printOptions horizontalCentered="1"/>
  <pageMargins left="0.25" right="0.25" top="1" bottom="1" header="0" footer="0"/>
  <pageSetup fitToHeight="1" fitToWidth="1" orientation="portrait" r:id="rId1"/>
</worksheet>
</file>

<file path=xl/worksheets/sheet11.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2.75"/>
  <cols>
    <col min="1" max="1" width="33.375" style="2" customWidth="1"/>
    <col min="2" max="13" width="9.625" style="2" customWidth="1"/>
    <col min="14" max="16384" width="9.00390625" style="2" customWidth="1"/>
  </cols>
  <sheetData>
    <row r="2" spans="1:13" ht="12.75">
      <c r="A2" s="3" t="s">
        <v>93</v>
      </c>
      <c r="B2" s="4"/>
      <c r="C2" s="4"/>
      <c r="D2" s="4"/>
      <c r="E2" s="4"/>
      <c r="F2" s="4"/>
      <c r="G2" s="4"/>
      <c r="H2" s="4"/>
      <c r="I2" s="4"/>
      <c r="J2" s="4"/>
      <c r="K2" s="4"/>
      <c r="L2" s="4"/>
      <c r="M2" s="4"/>
    </row>
    <row r="3" spans="1:13" ht="12.75">
      <c r="A3" s="5" t="s">
        <v>94</v>
      </c>
      <c r="B3" s="4"/>
      <c r="C3" s="4"/>
      <c r="D3" s="4"/>
      <c r="E3" s="4"/>
      <c r="F3" s="4"/>
      <c r="G3" s="4"/>
      <c r="H3" s="4"/>
      <c r="I3" s="4"/>
      <c r="J3" s="4"/>
      <c r="K3" s="4"/>
      <c r="L3" s="4"/>
      <c r="M3" s="4"/>
    </row>
    <row r="4" spans="1:13" ht="12.75">
      <c r="A4" s="5" t="s">
        <v>95</v>
      </c>
      <c r="B4" s="4"/>
      <c r="C4" s="4"/>
      <c r="D4" s="4"/>
      <c r="E4" s="4"/>
      <c r="F4" s="4"/>
      <c r="G4" s="4"/>
      <c r="H4" s="4"/>
      <c r="I4" s="4"/>
      <c r="J4" s="4"/>
      <c r="K4" s="4"/>
      <c r="L4" s="4"/>
      <c r="M4" s="4"/>
    </row>
    <row r="5" spans="1:13" ht="12.75">
      <c r="A5" s="3" t="s">
        <v>106</v>
      </c>
      <c r="B5" s="4"/>
      <c r="C5" s="4"/>
      <c r="D5" s="4"/>
      <c r="E5" s="4"/>
      <c r="F5" s="4"/>
      <c r="G5" s="4"/>
      <c r="H5" s="4"/>
      <c r="I5" s="4"/>
      <c r="J5" s="4"/>
      <c r="K5" s="4"/>
      <c r="L5" s="4"/>
      <c r="M5" s="4"/>
    </row>
    <row r="7" spans="1:13" ht="12.75">
      <c r="A7" s="98" t="s">
        <v>96</v>
      </c>
      <c r="B7" s="73" t="s">
        <v>32</v>
      </c>
      <c r="C7" s="74"/>
      <c r="D7" s="74"/>
      <c r="E7" s="75"/>
      <c r="F7" s="73" t="s">
        <v>33</v>
      </c>
      <c r="G7" s="74"/>
      <c r="H7" s="74"/>
      <c r="I7" s="75"/>
      <c r="J7" s="73" t="s">
        <v>34</v>
      </c>
      <c r="K7" s="74"/>
      <c r="L7" s="74"/>
      <c r="M7" s="75"/>
    </row>
    <row r="8" spans="1:13" ht="12.75">
      <c r="A8" s="99"/>
      <c r="B8" s="54" t="s">
        <v>104</v>
      </c>
      <c r="C8" s="55"/>
      <c r="D8" s="56" t="s">
        <v>105</v>
      </c>
      <c r="E8" s="55"/>
      <c r="F8" s="54" t="s">
        <v>104</v>
      </c>
      <c r="G8" s="55"/>
      <c r="H8" s="56" t="s">
        <v>105</v>
      </c>
      <c r="I8" s="55"/>
      <c r="J8" s="54" t="s">
        <v>104</v>
      </c>
      <c r="K8" s="55"/>
      <c r="L8" s="56" t="s">
        <v>105</v>
      </c>
      <c r="M8" s="55"/>
    </row>
    <row r="9" spans="1:13" ht="12.75">
      <c r="A9" s="95"/>
      <c r="B9" s="41" t="s">
        <v>30</v>
      </c>
      <c r="C9" s="41" t="s">
        <v>31</v>
      </c>
      <c r="D9" s="41" t="s">
        <v>30</v>
      </c>
      <c r="E9" s="41" t="s">
        <v>31</v>
      </c>
      <c r="F9" s="41" t="s">
        <v>30</v>
      </c>
      <c r="G9" s="41" t="s">
        <v>31</v>
      </c>
      <c r="H9" s="41" t="s">
        <v>30</v>
      </c>
      <c r="I9" s="41" t="s">
        <v>31</v>
      </c>
      <c r="J9" s="41" t="s">
        <v>30</v>
      </c>
      <c r="K9" s="41" t="s">
        <v>31</v>
      </c>
      <c r="L9" s="41" t="s">
        <v>30</v>
      </c>
      <c r="M9" s="41" t="s">
        <v>31</v>
      </c>
    </row>
    <row r="10" spans="1:13" ht="12.75">
      <c r="A10" s="18"/>
      <c r="B10" s="6"/>
      <c r="C10" s="6"/>
      <c r="D10" s="6"/>
      <c r="E10" s="6"/>
      <c r="F10" s="6"/>
      <c r="G10" s="6"/>
      <c r="H10" s="6"/>
      <c r="I10" s="6"/>
      <c r="J10" s="6"/>
      <c r="K10" s="6"/>
      <c r="L10" s="6"/>
      <c r="M10" s="6"/>
    </row>
    <row r="11" spans="1:13" ht="12.75">
      <c r="A11" s="65" t="s">
        <v>51</v>
      </c>
      <c r="B11" s="13">
        <v>60</v>
      </c>
      <c r="C11" s="22">
        <v>2.584201912309415</v>
      </c>
      <c r="D11" s="13">
        <v>83</v>
      </c>
      <c r="E11" s="12">
        <v>0.7522817703093418</v>
      </c>
      <c r="F11" s="13">
        <v>35</v>
      </c>
      <c r="G11" s="12">
        <v>1.8457968568716379</v>
      </c>
      <c r="H11" s="13">
        <v>44</v>
      </c>
      <c r="I11" s="12">
        <v>0.5115208444744123</v>
      </c>
      <c r="J11" s="13">
        <v>24</v>
      </c>
      <c r="K11" s="22">
        <v>6.237006237006238</v>
      </c>
      <c r="L11" s="13">
        <v>38</v>
      </c>
      <c r="M11" s="12">
        <v>1.8670466270328698</v>
      </c>
    </row>
    <row r="12" spans="1:13" ht="12.75">
      <c r="A12" s="65" t="s">
        <v>50</v>
      </c>
      <c r="B12" s="13">
        <v>44</v>
      </c>
      <c r="C12" s="22">
        <v>1.8950814023602376</v>
      </c>
      <c r="D12" s="13">
        <v>152</v>
      </c>
      <c r="E12" s="12">
        <v>1.3776726396026502</v>
      </c>
      <c r="F12" s="13">
        <v>32</v>
      </c>
      <c r="G12" s="12">
        <v>1.6875856977112118</v>
      </c>
      <c r="H12" s="13">
        <v>122</v>
      </c>
      <c r="I12" s="12">
        <v>1.4183077960426886</v>
      </c>
      <c r="J12" s="13">
        <v>11</v>
      </c>
      <c r="K12" s="22">
        <v>2.858627858627859</v>
      </c>
      <c r="L12" s="13">
        <v>27</v>
      </c>
      <c r="M12" s="12">
        <v>1.3265857613128287</v>
      </c>
    </row>
    <row r="13" spans="1:13" ht="12.75">
      <c r="A13" s="65" t="s">
        <v>48</v>
      </c>
      <c r="B13" s="6"/>
      <c r="C13" s="22"/>
      <c r="D13" s="6"/>
      <c r="E13" s="12"/>
      <c r="F13" s="6"/>
      <c r="G13" s="12"/>
      <c r="H13" s="6"/>
      <c r="I13" s="12"/>
      <c r="J13" s="6"/>
      <c r="K13" s="22"/>
      <c r="L13" s="6"/>
      <c r="M13" s="12"/>
    </row>
    <row r="14" spans="1:13" ht="12.75">
      <c r="A14" s="65" t="s">
        <v>60</v>
      </c>
      <c r="B14" s="13">
        <v>43</v>
      </c>
      <c r="C14" s="22">
        <v>1.8520113704884142</v>
      </c>
      <c r="D14" s="13">
        <v>119</v>
      </c>
      <c r="E14" s="12">
        <v>1.0785726586362854</v>
      </c>
      <c r="F14" s="13">
        <v>20</v>
      </c>
      <c r="G14" s="12">
        <v>1.0547410610695074</v>
      </c>
      <c r="H14" s="13">
        <v>49</v>
      </c>
      <c r="I14" s="12">
        <v>0.5696482131646865</v>
      </c>
      <c r="J14" s="13">
        <v>23</v>
      </c>
      <c r="K14" s="22">
        <v>5.977130977130978</v>
      </c>
      <c r="L14" s="13">
        <v>65</v>
      </c>
      <c r="M14" s="12">
        <v>3.1936323883456987</v>
      </c>
    </row>
    <row r="15" spans="1:13" ht="12.75">
      <c r="A15" s="65" t="s">
        <v>52</v>
      </c>
      <c r="B15" s="13">
        <v>14</v>
      </c>
      <c r="C15" s="22">
        <v>0.6029804462055303</v>
      </c>
      <c r="D15" s="13">
        <v>61</v>
      </c>
      <c r="E15" s="12">
        <v>0.552881782998432</v>
      </c>
      <c r="F15" s="13">
        <v>9</v>
      </c>
      <c r="G15" s="12">
        <v>0.4746334774812783</v>
      </c>
      <c r="H15" s="13">
        <v>37</v>
      </c>
      <c r="I15" s="12">
        <v>0.43014252830802857</v>
      </c>
      <c r="J15" s="13">
        <v>5</v>
      </c>
      <c r="K15" s="29" t="s">
        <v>36</v>
      </c>
      <c r="L15" s="13">
        <v>23</v>
      </c>
      <c r="M15" s="12">
        <v>1.1300545374146318</v>
      </c>
    </row>
    <row r="16" spans="1:13" ht="12.75">
      <c r="A16" s="65" t="s">
        <v>53</v>
      </c>
      <c r="B16" s="13">
        <v>9</v>
      </c>
      <c r="C16" s="22">
        <v>0.38763028684641226</v>
      </c>
      <c r="D16" s="13">
        <v>43</v>
      </c>
      <c r="E16" s="12">
        <v>0.3897363388349603</v>
      </c>
      <c r="F16" s="13">
        <v>5</v>
      </c>
      <c r="G16" s="29" t="s">
        <v>36</v>
      </c>
      <c r="H16" s="13">
        <v>23</v>
      </c>
      <c r="I16" s="12">
        <v>0.26738589597526097</v>
      </c>
      <c r="J16" s="13">
        <v>4</v>
      </c>
      <c r="K16" s="29" t="s">
        <v>36</v>
      </c>
      <c r="L16" s="13">
        <v>19</v>
      </c>
      <c r="M16" s="12">
        <v>0.9335233135164349</v>
      </c>
    </row>
    <row r="17" spans="1:13" ht="12.75">
      <c r="A17" s="65"/>
      <c r="B17" s="13"/>
      <c r="C17" s="22"/>
      <c r="D17" s="13"/>
      <c r="E17" s="12"/>
      <c r="F17" s="13"/>
      <c r="G17" s="12"/>
      <c r="H17" s="13"/>
      <c r="I17" s="12"/>
      <c r="J17" s="13"/>
      <c r="K17" s="22"/>
      <c r="L17" s="13"/>
      <c r="M17" s="12"/>
    </row>
    <row r="18" spans="1:13" ht="25.5">
      <c r="A18" s="77" t="s">
        <v>97</v>
      </c>
      <c r="B18" s="13">
        <v>43</v>
      </c>
      <c r="C18" s="22">
        <v>1.8520113704884142</v>
      </c>
      <c r="D18" s="13">
        <v>151</v>
      </c>
      <c r="E18" s="12">
        <v>1.3686090038157905</v>
      </c>
      <c r="F18" s="13">
        <v>31</v>
      </c>
      <c r="G18" s="12">
        <v>1.6348486446577364</v>
      </c>
      <c r="H18" s="13">
        <v>94</v>
      </c>
      <c r="I18" s="12">
        <v>1.0927945313771537</v>
      </c>
      <c r="J18" s="13">
        <v>12</v>
      </c>
      <c r="K18" s="22">
        <v>3.118503118503119</v>
      </c>
      <c r="L18" s="13">
        <v>52</v>
      </c>
      <c r="M18" s="12">
        <v>2.5549059106765584</v>
      </c>
    </row>
    <row r="19" spans="1:13" ht="12.75">
      <c r="A19" s="65" t="s">
        <v>54</v>
      </c>
      <c r="B19" s="13">
        <v>13</v>
      </c>
      <c r="C19" s="22">
        <v>0.5599104143337066</v>
      </c>
      <c r="D19" s="13">
        <v>19</v>
      </c>
      <c r="E19" s="12">
        <v>0.17220907995033127</v>
      </c>
      <c r="F19" s="13">
        <v>8</v>
      </c>
      <c r="G19" s="12">
        <v>0.42189642442780295</v>
      </c>
      <c r="H19" s="13">
        <v>13</v>
      </c>
      <c r="I19" s="12">
        <v>0.15113115859471274</v>
      </c>
      <c r="J19" s="13">
        <v>5</v>
      </c>
      <c r="K19" s="29" t="s">
        <v>36</v>
      </c>
      <c r="L19" s="13">
        <v>6</v>
      </c>
      <c r="M19" s="12">
        <v>0.29479683584729527</v>
      </c>
    </row>
    <row r="20" spans="1:13" ht="12.75">
      <c r="A20" s="18"/>
      <c r="B20" s="6"/>
      <c r="C20" s="22"/>
      <c r="D20" s="6"/>
      <c r="E20" s="12"/>
      <c r="F20" s="6"/>
      <c r="G20" s="12"/>
      <c r="H20" s="6"/>
      <c r="I20" s="12"/>
      <c r="J20" s="6"/>
      <c r="K20" s="22"/>
      <c r="L20" s="6"/>
      <c r="M20" s="12"/>
    </row>
    <row r="21" spans="1:13" ht="12.75">
      <c r="A21" s="65" t="s">
        <v>56</v>
      </c>
      <c r="B21" s="13">
        <v>38</v>
      </c>
      <c r="C21" s="22">
        <v>1.6366612111292964</v>
      </c>
      <c r="D21" s="13">
        <v>129</v>
      </c>
      <c r="E21" s="12">
        <v>1.1692090165048807</v>
      </c>
      <c r="F21" s="13">
        <v>27</v>
      </c>
      <c r="G21" s="12">
        <v>1.423900432443835</v>
      </c>
      <c r="H21" s="13">
        <v>74</v>
      </c>
      <c r="I21" s="12">
        <v>0.8602850566160571</v>
      </c>
      <c r="J21" s="13">
        <v>10</v>
      </c>
      <c r="K21" s="22">
        <v>2.598752598752599</v>
      </c>
      <c r="L21" s="13">
        <v>49</v>
      </c>
      <c r="M21" s="12">
        <v>2.407507492752911</v>
      </c>
    </row>
    <row r="22" spans="1:13" ht="12.75">
      <c r="A22" s="64" t="s">
        <v>57</v>
      </c>
      <c r="B22" s="57">
        <v>264</v>
      </c>
      <c r="C22" s="78">
        <v>11.370488414161427</v>
      </c>
      <c r="D22" s="79">
        <v>757</v>
      </c>
      <c r="E22" s="70">
        <v>6.861172290652672</v>
      </c>
      <c r="F22" s="79">
        <v>167</v>
      </c>
      <c r="G22" s="70">
        <v>8.807087859930387</v>
      </c>
      <c r="H22" s="79">
        <v>456</v>
      </c>
      <c r="I22" s="70">
        <v>5.301216024553001</v>
      </c>
      <c r="J22" s="57">
        <v>94</v>
      </c>
      <c r="K22" s="80">
        <v>24.42827442827443</v>
      </c>
      <c r="L22" s="79">
        <v>279</v>
      </c>
      <c r="M22" s="70">
        <v>13.708052866899228</v>
      </c>
    </row>
    <row r="24" spans="1:13" ht="39" customHeight="1">
      <c r="A24" s="97" t="s">
        <v>125</v>
      </c>
      <c r="B24" s="97"/>
      <c r="C24" s="97"/>
      <c r="D24" s="97"/>
      <c r="E24" s="97"/>
      <c r="F24" s="97"/>
      <c r="G24" s="97"/>
      <c r="H24" s="97"/>
      <c r="I24" s="97"/>
      <c r="J24" s="97"/>
      <c r="K24" s="97"/>
      <c r="L24" s="97"/>
      <c r="M24" s="97"/>
    </row>
    <row r="25" ht="12.75">
      <c r="A25" s="2" t="s">
        <v>0</v>
      </c>
    </row>
    <row r="26" spans="1:13" ht="26.25" customHeight="1">
      <c r="A26" s="97" t="s">
        <v>118</v>
      </c>
      <c r="B26" s="97"/>
      <c r="C26" s="97"/>
      <c r="D26" s="97"/>
      <c r="E26" s="97"/>
      <c r="F26" s="97"/>
      <c r="G26" s="97"/>
      <c r="H26" s="97"/>
      <c r="I26" s="97"/>
      <c r="J26" s="97"/>
      <c r="K26" s="97"/>
      <c r="L26" s="97"/>
      <c r="M26" s="97"/>
    </row>
    <row r="28" ht="12.75">
      <c r="A28" s="2" t="s">
        <v>124</v>
      </c>
    </row>
  </sheetData>
  <mergeCells count="3">
    <mergeCell ref="A7:A9"/>
    <mergeCell ref="A24:M24"/>
    <mergeCell ref="A26:M26"/>
  </mergeCells>
  <printOptions horizontalCentered="1"/>
  <pageMargins left="0.5" right="0" top="1" bottom="1" header="0" footer="0"/>
  <pageSetup orientation="landscape" scale="75" r:id="rId1"/>
</worksheet>
</file>

<file path=xl/worksheets/sheet12.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9.00390625" defaultRowHeight="12.75"/>
  <cols>
    <col min="1" max="1" width="16.00390625" style="2" customWidth="1"/>
    <col min="2" max="4" width="9.625" style="2" customWidth="1"/>
    <col min="5" max="5" width="10.625" style="2" customWidth="1"/>
    <col min="6" max="6" width="9.625" style="2" customWidth="1"/>
    <col min="7" max="7" width="10.625" style="2" customWidth="1"/>
    <col min="8" max="13" width="9.625" style="2" customWidth="1"/>
    <col min="14" max="16384" width="9.00390625" style="2" customWidth="1"/>
  </cols>
  <sheetData>
    <row r="2" spans="1:13" ht="12.75">
      <c r="A2" s="3" t="s">
        <v>98</v>
      </c>
      <c r="B2" s="4"/>
      <c r="C2" s="4"/>
      <c r="D2" s="4"/>
      <c r="E2" s="4"/>
      <c r="F2" s="4"/>
      <c r="G2" s="4"/>
      <c r="H2" s="4"/>
      <c r="I2" s="4"/>
      <c r="J2" s="4"/>
      <c r="K2" s="4"/>
      <c r="L2" s="4"/>
      <c r="M2" s="4"/>
    </row>
    <row r="3" spans="1:13" ht="12.75">
      <c r="A3" s="5" t="s">
        <v>99</v>
      </c>
      <c r="B3" s="4"/>
      <c r="C3" s="4"/>
      <c r="D3" s="4"/>
      <c r="E3" s="4"/>
      <c r="F3" s="4"/>
      <c r="G3" s="4"/>
      <c r="H3" s="4"/>
      <c r="I3" s="4"/>
      <c r="J3" s="4"/>
      <c r="K3" s="4"/>
      <c r="L3" s="4"/>
      <c r="M3" s="4"/>
    </row>
    <row r="4" spans="1:13" ht="12.75">
      <c r="A4" s="3" t="s">
        <v>106</v>
      </c>
      <c r="B4" s="4"/>
      <c r="C4" s="4"/>
      <c r="D4" s="4"/>
      <c r="E4" s="4"/>
      <c r="F4" s="4"/>
      <c r="G4" s="4"/>
      <c r="H4" s="4"/>
      <c r="I4" s="4"/>
      <c r="J4" s="4"/>
      <c r="K4" s="4"/>
      <c r="L4" s="4"/>
      <c r="M4" s="4"/>
    </row>
    <row r="6" spans="1:13" ht="12.75">
      <c r="A6" s="103" t="s">
        <v>113</v>
      </c>
      <c r="B6" s="54" t="s">
        <v>32</v>
      </c>
      <c r="C6" s="63"/>
      <c r="D6" s="55"/>
      <c r="E6" s="56" t="s">
        <v>33</v>
      </c>
      <c r="F6" s="63"/>
      <c r="G6" s="55"/>
      <c r="H6" s="56" t="s">
        <v>34</v>
      </c>
      <c r="I6" s="63"/>
      <c r="J6" s="55"/>
      <c r="K6" s="56" t="s">
        <v>65</v>
      </c>
      <c r="L6" s="63"/>
      <c r="M6" s="55"/>
    </row>
    <row r="7" spans="1:13" ht="12.75">
      <c r="A7" s="106"/>
      <c r="B7" s="105" t="s">
        <v>120</v>
      </c>
      <c r="C7" s="105" t="s">
        <v>121</v>
      </c>
      <c r="D7" s="103" t="s">
        <v>122</v>
      </c>
      <c r="E7" s="105" t="s">
        <v>120</v>
      </c>
      <c r="F7" s="105" t="s">
        <v>121</v>
      </c>
      <c r="G7" s="103" t="s">
        <v>122</v>
      </c>
      <c r="H7" s="105" t="s">
        <v>120</v>
      </c>
      <c r="I7" s="105" t="s">
        <v>121</v>
      </c>
      <c r="J7" s="103" t="s">
        <v>122</v>
      </c>
      <c r="K7" s="105" t="s">
        <v>120</v>
      </c>
      <c r="L7" s="105" t="s">
        <v>121</v>
      </c>
      <c r="M7" s="103" t="s">
        <v>122</v>
      </c>
    </row>
    <row r="8" spans="1:13" ht="12.75">
      <c r="A8" s="106"/>
      <c r="B8" s="104"/>
      <c r="C8" s="104"/>
      <c r="D8" s="106"/>
      <c r="E8" s="104"/>
      <c r="F8" s="104"/>
      <c r="G8" s="106"/>
      <c r="H8" s="104"/>
      <c r="I8" s="104"/>
      <c r="J8" s="106"/>
      <c r="K8" s="104"/>
      <c r="L8" s="104"/>
      <c r="M8" s="106"/>
    </row>
    <row r="9" spans="1:13" ht="12.75">
      <c r="A9" s="64" t="s">
        <v>66</v>
      </c>
      <c r="B9" s="57">
        <v>134479</v>
      </c>
      <c r="C9" s="57">
        <v>1405</v>
      </c>
      <c r="D9" s="58">
        <v>10.447727898036126</v>
      </c>
      <c r="E9" s="57">
        <v>105667</v>
      </c>
      <c r="F9" s="57">
        <v>842</v>
      </c>
      <c r="G9" s="58">
        <v>7.968429121674696</v>
      </c>
      <c r="H9" s="57">
        <v>24448</v>
      </c>
      <c r="I9" s="57">
        <v>494</v>
      </c>
      <c r="J9" s="58">
        <v>20.206151832460733</v>
      </c>
      <c r="K9" s="57">
        <v>3857</v>
      </c>
      <c r="L9" s="57">
        <v>35</v>
      </c>
      <c r="M9" s="70">
        <v>9.074410163339383</v>
      </c>
    </row>
    <row r="10" spans="1:13" ht="12.75">
      <c r="A10" s="18"/>
      <c r="B10" s="7"/>
      <c r="C10" s="23"/>
      <c r="D10" s="24"/>
      <c r="E10" s="7"/>
      <c r="F10" s="7"/>
      <c r="G10" s="24"/>
      <c r="H10" s="23"/>
      <c r="I10" s="23"/>
      <c r="J10" s="24"/>
      <c r="K10" s="23"/>
      <c r="L10" s="23"/>
      <c r="M10" s="71"/>
    </row>
    <row r="11" spans="1:13" ht="12.75">
      <c r="A11" s="65" t="s">
        <v>67</v>
      </c>
      <c r="B11" s="7">
        <v>259</v>
      </c>
      <c r="C11" s="7">
        <v>8</v>
      </c>
      <c r="D11" s="61">
        <v>30.88803088803089</v>
      </c>
      <c r="E11" s="7">
        <v>100</v>
      </c>
      <c r="F11" s="7">
        <v>3</v>
      </c>
      <c r="G11" s="62" t="s">
        <v>36</v>
      </c>
      <c r="H11" s="7">
        <v>145</v>
      </c>
      <c r="I11" s="7">
        <v>5</v>
      </c>
      <c r="J11" s="62" t="s">
        <v>36</v>
      </c>
      <c r="K11" s="25">
        <v>13</v>
      </c>
      <c r="L11" s="25" t="s">
        <v>39</v>
      </c>
      <c r="M11" s="62" t="s">
        <v>39</v>
      </c>
    </row>
    <row r="12" spans="1:13" ht="12.75">
      <c r="A12" s="65" t="s">
        <v>68</v>
      </c>
      <c r="B12" s="7">
        <v>15369</v>
      </c>
      <c r="C12" s="7">
        <v>202</v>
      </c>
      <c r="D12" s="61">
        <v>13.143340490597955</v>
      </c>
      <c r="E12" s="7">
        <v>10061</v>
      </c>
      <c r="F12" s="7">
        <v>107</v>
      </c>
      <c r="G12" s="61">
        <v>10.635125733028525</v>
      </c>
      <c r="H12" s="7">
        <v>4978</v>
      </c>
      <c r="I12" s="7">
        <v>90</v>
      </c>
      <c r="J12" s="61">
        <v>18.07955002008839</v>
      </c>
      <c r="K12" s="25">
        <v>285</v>
      </c>
      <c r="L12" s="7">
        <v>3</v>
      </c>
      <c r="M12" s="62" t="s">
        <v>36</v>
      </c>
    </row>
    <row r="13" spans="1:13" ht="12.75">
      <c r="A13" s="65" t="s">
        <v>69</v>
      </c>
      <c r="B13" s="7">
        <v>31242</v>
      </c>
      <c r="C13" s="7">
        <v>300</v>
      </c>
      <c r="D13" s="61">
        <v>9.602458229306704</v>
      </c>
      <c r="E13" s="7">
        <v>22981</v>
      </c>
      <c r="F13" s="7">
        <v>163</v>
      </c>
      <c r="G13" s="61">
        <v>7.092815804360123</v>
      </c>
      <c r="H13" s="7">
        <v>7471</v>
      </c>
      <c r="I13" s="7">
        <v>122</v>
      </c>
      <c r="J13" s="61">
        <v>16.329808593227146</v>
      </c>
      <c r="K13" s="25">
        <v>690</v>
      </c>
      <c r="L13" s="7">
        <v>6</v>
      </c>
      <c r="M13" s="61">
        <v>8.695652173913043</v>
      </c>
    </row>
    <row r="14" spans="1:13" ht="12.75">
      <c r="A14" s="65" t="s">
        <v>70</v>
      </c>
      <c r="B14" s="7">
        <v>40029</v>
      </c>
      <c r="C14" s="7">
        <v>348</v>
      </c>
      <c r="D14" s="61">
        <v>8.693697069624521</v>
      </c>
      <c r="E14" s="7">
        <v>32413</v>
      </c>
      <c r="F14" s="7">
        <v>204</v>
      </c>
      <c r="G14" s="61">
        <v>6.293771017801499</v>
      </c>
      <c r="H14" s="7">
        <v>6160</v>
      </c>
      <c r="I14" s="7">
        <v>124</v>
      </c>
      <c r="J14" s="61">
        <v>20.12987012987013</v>
      </c>
      <c r="K14" s="25">
        <v>1322</v>
      </c>
      <c r="L14" s="7">
        <v>14</v>
      </c>
      <c r="M14" s="61">
        <v>10.59001512859304</v>
      </c>
    </row>
    <row r="15" spans="1:13" ht="12.75">
      <c r="A15" s="65" t="s">
        <v>100</v>
      </c>
      <c r="B15" s="7">
        <v>44936</v>
      </c>
      <c r="C15" s="7">
        <v>461</v>
      </c>
      <c r="D15" s="61">
        <v>10.259035072102545</v>
      </c>
      <c r="E15" s="7">
        <v>37974</v>
      </c>
      <c r="F15" s="7">
        <v>316</v>
      </c>
      <c r="G15" s="61">
        <v>8.321483120029495</v>
      </c>
      <c r="H15" s="7">
        <v>5289</v>
      </c>
      <c r="I15" s="7">
        <v>126</v>
      </c>
      <c r="J15" s="61">
        <v>23.823028927963698</v>
      </c>
      <c r="K15" s="25">
        <v>1472</v>
      </c>
      <c r="L15" s="7">
        <v>12</v>
      </c>
      <c r="M15" s="61">
        <v>8.152173913043478</v>
      </c>
    </row>
    <row r="16" spans="1:13" ht="12.75">
      <c r="A16" s="66" t="s">
        <v>72</v>
      </c>
      <c r="B16" s="67">
        <v>2591</v>
      </c>
      <c r="C16" s="67">
        <v>43</v>
      </c>
      <c r="D16" s="68">
        <v>16.59590891547665</v>
      </c>
      <c r="E16" s="67">
        <v>2112</v>
      </c>
      <c r="F16" s="67">
        <v>34</v>
      </c>
      <c r="G16" s="68">
        <v>16.098484848484848</v>
      </c>
      <c r="H16" s="67">
        <v>388</v>
      </c>
      <c r="I16" s="67">
        <v>8</v>
      </c>
      <c r="J16" s="68">
        <v>20.61855670103093</v>
      </c>
      <c r="K16" s="72">
        <v>75</v>
      </c>
      <c r="L16" s="72" t="s">
        <v>39</v>
      </c>
      <c r="M16" s="69" t="s">
        <v>39</v>
      </c>
    </row>
    <row r="17" spans="1:13" ht="14.25" hidden="1" thickBot="1" thickTop="1">
      <c r="A17" s="26" t="s">
        <v>73</v>
      </c>
      <c r="B17" s="7" t="e">
        <f>#REF!</f>
        <v>#REF!</v>
      </c>
      <c r="C17" s="8">
        <v>110</v>
      </c>
      <c r="D17" s="30" t="e">
        <f>B17/C17*1000</f>
        <v>#REF!</v>
      </c>
      <c r="E17" s="8">
        <v>56</v>
      </c>
      <c r="F17" s="8">
        <f>19+50</f>
        <v>69</v>
      </c>
      <c r="G17" s="30">
        <f>E17/F17*1000</f>
        <v>811.5942028985507</v>
      </c>
      <c r="H17" s="8">
        <v>27</v>
      </c>
      <c r="I17" s="7" t="e">
        <f>#REF!</f>
        <v>#REF!</v>
      </c>
      <c r="J17" s="34" t="e">
        <f>H17/I17*1000</f>
        <v>#REF!</v>
      </c>
      <c r="K17" s="8">
        <f>0+1</f>
        <v>1</v>
      </c>
      <c r="L17" s="8">
        <f>0+1</f>
        <v>1</v>
      </c>
      <c r="M17" s="33" t="s">
        <v>36</v>
      </c>
    </row>
    <row r="19" spans="1:13" ht="37.5" customHeight="1">
      <c r="A19" s="97" t="s">
        <v>123</v>
      </c>
      <c r="B19" s="97"/>
      <c r="C19" s="97"/>
      <c r="D19" s="97"/>
      <c r="E19" s="97"/>
      <c r="F19" s="97"/>
      <c r="G19" s="97"/>
      <c r="H19" s="97"/>
      <c r="I19" s="97"/>
      <c r="J19" s="97"/>
      <c r="K19" s="97"/>
      <c r="L19" s="97"/>
      <c r="M19" s="97"/>
    </row>
    <row r="21" spans="1:13" ht="26.25" customHeight="1">
      <c r="A21" s="97" t="s">
        <v>118</v>
      </c>
      <c r="B21" s="97"/>
      <c r="C21" s="97"/>
      <c r="D21" s="97"/>
      <c r="E21" s="97"/>
      <c r="F21" s="97"/>
      <c r="G21" s="97"/>
      <c r="H21" s="97"/>
      <c r="I21" s="97"/>
      <c r="J21" s="97"/>
      <c r="K21" s="97"/>
      <c r="L21" s="97"/>
      <c r="M21" s="97"/>
    </row>
    <row r="23" ht="12.75">
      <c r="A23" s="2" t="s">
        <v>124</v>
      </c>
    </row>
  </sheetData>
  <mergeCells count="15">
    <mergeCell ref="H7:H8"/>
    <mergeCell ref="A6:A8"/>
    <mergeCell ref="B7:B8"/>
    <mergeCell ref="C7:C8"/>
    <mergeCell ref="D7:D8"/>
    <mergeCell ref="M7:M8"/>
    <mergeCell ref="A19:M19"/>
    <mergeCell ref="A21:M21"/>
    <mergeCell ref="I7:I8"/>
    <mergeCell ref="J7:J8"/>
    <mergeCell ref="K7:K8"/>
    <mergeCell ref="L7:L8"/>
    <mergeCell ref="E7:E8"/>
    <mergeCell ref="F7:F8"/>
    <mergeCell ref="G7:G8"/>
  </mergeCells>
  <printOptions horizontalCentered="1"/>
  <pageMargins left="0" right="0" top="1" bottom="1" header="0" footer="0"/>
  <pageSetup orientation="landscape" scale="90" r:id="rId1"/>
</worksheet>
</file>

<file path=xl/worksheets/sheet13.xml><?xml version="1.0" encoding="utf-8"?>
<worksheet xmlns="http://schemas.openxmlformats.org/spreadsheetml/2006/main" xmlns:r="http://schemas.openxmlformats.org/officeDocument/2006/relationships">
  <sheetPr>
    <pageSetUpPr fitToPage="1"/>
  </sheetPr>
  <dimension ref="A2:M20"/>
  <sheetViews>
    <sheetView workbookViewId="0" topLeftCell="A1">
      <selection activeCell="A1" sqref="A1"/>
    </sheetView>
  </sheetViews>
  <sheetFormatPr defaultColWidth="9.00390625" defaultRowHeight="12.75"/>
  <cols>
    <col min="1" max="1" width="16.00390625" style="2" customWidth="1"/>
    <col min="2" max="4" width="9.625" style="2" customWidth="1"/>
    <col min="5" max="5" width="10.625" style="2" customWidth="1"/>
    <col min="6" max="6" width="9.625" style="2" customWidth="1"/>
    <col min="7" max="7" width="10.625" style="2" customWidth="1"/>
    <col min="8" max="13" width="9.625" style="2" customWidth="1"/>
    <col min="14" max="16384" width="9.00390625" style="2" customWidth="1"/>
  </cols>
  <sheetData>
    <row r="2" spans="1:13" ht="12.75">
      <c r="A2" s="3" t="s">
        <v>101</v>
      </c>
      <c r="B2" s="4"/>
      <c r="C2" s="4"/>
      <c r="D2" s="4"/>
      <c r="E2" s="4"/>
      <c r="F2" s="4"/>
      <c r="G2" s="4"/>
      <c r="H2" s="4"/>
      <c r="I2" s="4"/>
      <c r="J2" s="4"/>
      <c r="K2" s="4"/>
      <c r="L2" s="4"/>
      <c r="M2" s="4"/>
    </row>
    <row r="3" spans="1:13" ht="14.25">
      <c r="A3" s="5" t="s">
        <v>102</v>
      </c>
      <c r="B3" s="4"/>
      <c r="C3" s="4"/>
      <c r="D3" s="4"/>
      <c r="E3" s="4"/>
      <c r="F3" s="4"/>
      <c r="G3" s="4"/>
      <c r="H3" s="4"/>
      <c r="I3" s="4"/>
      <c r="J3" s="4"/>
      <c r="K3" s="4"/>
      <c r="L3" s="4"/>
      <c r="M3" s="4"/>
    </row>
    <row r="4" spans="1:13" ht="12.75">
      <c r="A4" s="3" t="s">
        <v>106</v>
      </c>
      <c r="B4" s="4"/>
      <c r="C4" s="4"/>
      <c r="D4" s="4"/>
      <c r="E4" s="4"/>
      <c r="F4" s="4"/>
      <c r="G4" s="4"/>
      <c r="H4" s="4"/>
      <c r="I4" s="4"/>
      <c r="J4" s="4"/>
      <c r="K4" s="4"/>
      <c r="L4" s="4"/>
      <c r="M4" s="4"/>
    </row>
    <row r="6" spans="1:13" ht="12.75" customHeight="1">
      <c r="A6" s="103" t="s">
        <v>112</v>
      </c>
      <c r="B6" s="54" t="s">
        <v>32</v>
      </c>
      <c r="C6" s="63"/>
      <c r="D6" s="55"/>
      <c r="E6" s="56" t="s">
        <v>33</v>
      </c>
      <c r="F6" s="63"/>
      <c r="G6" s="55"/>
      <c r="H6" s="56" t="s">
        <v>34</v>
      </c>
      <c r="I6" s="63"/>
      <c r="J6" s="55"/>
      <c r="K6" s="56" t="s">
        <v>65</v>
      </c>
      <c r="L6" s="63"/>
      <c r="M6" s="55"/>
    </row>
    <row r="7" spans="1:13" ht="12.75" customHeight="1">
      <c r="A7" s="107"/>
      <c r="B7" s="105" t="s">
        <v>120</v>
      </c>
      <c r="C7" s="105" t="s">
        <v>121</v>
      </c>
      <c r="D7" s="103" t="s">
        <v>122</v>
      </c>
      <c r="E7" s="105" t="s">
        <v>120</v>
      </c>
      <c r="F7" s="105" t="s">
        <v>121</v>
      </c>
      <c r="G7" s="103" t="s">
        <v>122</v>
      </c>
      <c r="H7" s="105" t="s">
        <v>120</v>
      </c>
      <c r="I7" s="105" t="s">
        <v>121</v>
      </c>
      <c r="J7" s="103" t="s">
        <v>122</v>
      </c>
      <c r="K7" s="105" t="s">
        <v>120</v>
      </c>
      <c r="L7" s="105" t="s">
        <v>121</v>
      </c>
      <c r="M7" s="103" t="s">
        <v>122</v>
      </c>
    </row>
    <row r="8" spans="1:13" ht="12.75">
      <c r="A8" s="107"/>
      <c r="B8" s="108"/>
      <c r="C8" s="108"/>
      <c r="D8" s="107"/>
      <c r="E8" s="108"/>
      <c r="F8" s="108"/>
      <c r="G8" s="107"/>
      <c r="H8" s="108"/>
      <c r="I8" s="108"/>
      <c r="J8" s="107"/>
      <c r="K8" s="108"/>
      <c r="L8" s="108"/>
      <c r="M8" s="107"/>
    </row>
    <row r="9" spans="1:13" ht="12.75">
      <c r="A9" s="64" t="s">
        <v>76</v>
      </c>
      <c r="B9" s="57">
        <v>134479</v>
      </c>
      <c r="C9" s="57">
        <v>1405</v>
      </c>
      <c r="D9" s="58">
        <v>10.447727898036126</v>
      </c>
      <c r="E9" s="57">
        <v>105667</v>
      </c>
      <c r="F9" s="57">
        <v>842</v>
      </c>
      <c r="G9" s="58">
        <v>7.968429121674696</v>
      </c>
      <c r="H9" s="57">
        <v>24448</v>
      </c>
      <c r="I9" s="57">
        <v>494</v>
      </c>
      <c r="J9" s="58">
        <v>20.206151832460733</v>
      </c>
      <c r="K9" s="57">
        <v>3857</v>
      </c>
      <c r="L9" s="57">
        <v>35</v>
      </c>
      <c r="M9" s="58">
        <v>9.074410163339383</v>
      </c>
    </row>
    <row r="10" spans="1:13" ht="12.75">
      <c r="A10" s="18"/>
      <c r="B10" s="23"/>
      <c r="C10" s="23"/>
      <c r="D10" s="24"/>
      <c r="E10" s="23"/>
      <c r="F10" s="7"/>
      <c r="G10" s="24"/>
      <c r="H10" s="23"/>
      <c r="I10" s="23"/>
      <c r="J10" s="24"/>
      <c r="K10" s="23"/>
      <c r="L10" s="23"/>
      <c r="M10" s="24"/>
    </row>
    <row r="11" spans="1:13" ht="12.75">
      <c r="A11" s="65" t="s">
        <v>77</v>
      </c>
      <c r="B11" s="7">
        <v>100314</v>
      </c>
      <c r="C11" s="7">
        <v>739</v>
      </c>
      <c r="D11" s="61">
        <v>7.366868034372072</v>
      </c>
      <c r="E11" s="7">
        <v>83353</v>
      </c>
      <c r="F11" s="7">
        <v>516</v>
      </c>
      <c r="G11" s="61">
        <v>6.190539032788262</v>
      </c>
      <c r="H11" s="7">
        <v>13921</v>
      </c>
      <c r="I11" s="7">
        <v>193</v>
      </c>
      <c r="J11" s="61">
        <v>13.863946555563537</v>
      </c>
      <c r="K11" s="7">
        <v>2824</v>
      </c>
      <c r="L11" s="7">
        <v>22</v>
      </c>
      <c r="M11" s="61">
        <v>7.790368271954674</v>
      </c>
    </row>
    <row r="12" spans="1:13" ht="12.75">
      <c r="A12" s="65" t="s">
        <v>78</v>
      </c>
      <c r="B12" s="7">
        <v>20269</v>
      </c>
      <c r="C12" s="7">
        <v>207</v>
      </c>
      <c r="D12" s="61">
        <v>10.212639992106173</v>
      </c>
      <c r="E12" s="7">
        <v>14601</v>
      </c>
      <c r="F12" s="7">
        <v>125</v>
      </c>
      <c r="G12" s="61">
        <v>8.561057461817683</v>
      </c>
      <c r="H12" s="7">
        <v>4985</v>
      </c>
      <c r="I12" s="7">
        <v>68</v>
      </c>
      <c r="J12" s="61">
        <v>13.640922768304915</v>
      </c>
      <c r="K12" s="7">
        <v>618</v>
      </c>
      <c r="L12" s="7">
        <v>6</v>
      </c>
      <c r="M12" s="61">
        <v>9.70873786407767</v>
      </c>
    </row>
    <row r="13" spans="1:13" ht="12.75">
      <c r="A13" s="66" t="s">
        <v>79</v>
      </c>
      <c r="B13" s="67">
        <v>13037</v>
      </c>
      <c r="C13" s="38">
        <v>323</v>
      </c>
      <c r="D13" s="68">
        <v>24.77563856715502</v>
      </c>
      <c r="E13" s="67">
        <v>7115</v>
      </c>
      <c r="F13" s="38">
        <v>131</v>
      </c>
      <c r="G13" s="68">
        <v>18.41180604356992</v>
      </c>
      <c r="H13" s="67">
        <v>5336</v>
      </c>
      <c r="I13" s="38">
        <v>179</v>
      </c>
      <c r="J13" s="68">
        <v>33.545727136431786</v>
      </c>
      <c r="K13" s="67">
        <v>393</v>
      </c>
      <c r="L13" s="38">
        <v>4</v>
      </c>
      <c r="M13" s="69" t="s">
        <v>36</v>
      </c>
    </row>
    <row r="14" spans="1:13" ht="14.25" hidden="1" thickBot="1" thickTop="1">
      <c r="A14" s="26" t="s">
        <v>80</v>
      </c>
      <c r="B14" s="7" t="e">
        <f>#REF!</f>
        <v>#REF!</v>
      </c>
      <c r="C14" s="8">
        <f>713+108</f>
        <v>821</v>
      </c>
      <c r="D14" s="30" t="e">
        <f>B14/C14*1000</f>
        <v>#REF!</v>
      </c>
      <c r="E14" s="8">
        <v>67</v>
      </c>
      <c r="F14" s="7" t="e">
        <f>#REF!</f>
        <v>#REF!</v>
      </c>
      <c r="G14" s="30" t="e">
        <f>E14/F14*1000</f>
        <v>#REF!</v>
      </c>
      <c r="H14" s="7" t="e">
        <f>#REF!</f>
        <v>#REF!</v>
      </c>
      <c r="I14" s="8">
        <f>300+46</f>
        <v>346</v>
      </c>
      <c r="J14" s="30" t="e">
        <f>H14/I14*1000</f>
        <v>#REF!</v>
      </c>
      <c r="K14" s="27">
        <f>0+1</f>
        <v>1</v>
      </c>
      <c r="L14" s="8">
        <f>20+1</f>
        <v>21</v>
      </c>
      <c r="M14" s="33" t="s">
        <v>36</v>
      </c>
    </row>
    <row r="16" spans="1:13" ht="51.75" customHeight="1">
      <c r="A16" s="97" t="s">
        <v>117</v>
      </c>
      <c r="B16" s="97"/>
      <c r="C16" s="97"/>
      <c r="D16" s="97"/>
      <c r="E16" s="97"/>
      <c r="F16" s="97"/>
      <c r="G16" s="97"/>
      <c r="H16" s="97"/>
      <c r="I16" s="97"/>
      <c r="J16" s="97"/>
      <c r="K16" s="97"/>
      <c r="L16" s="97"/>
      <c r="M16" s="97"/>
    </row>
    <row r="18" spans="1:13" ht="26.25" customHeight="1">
      <c r="A18" s="97" t="s">
        <v>118</v>
      </c>
      <c r="B18" s="97"/>
      <c r="C18" s="97"/>
      <c r="D18" s="97"/>
      <c r="E18" s="97"/>
      <c r="F18" s="97"/>
      <c r="G18" s="97"/>
      <c r="H18" s="97"/>
      <c r="I18" s="97"/>
      <c r="J18" s="97"/>
      <c r="K18" s="97"/>
      <c r="L18" s="97"/>
      <c r="M18" s="97"/>
    </row>
    <row r="20" ht="12.75">
      <c r="A20" s="2" t="s">
        <v>107</v>
      </c>
    </row>
  </sheetData>
  <mergeCells count="15">
    <mergeCell ref="A6:A8"/>
    <mergeCell ref="A16:M16"/>
    <mergeCell ref="A18:M18"/>
    <mergeCell ref="B7:B8"/>
    <mergeCell ref="C7:C8"/>
    <mergeCell ref="D7:D8"/>
    <mergeCell ref="E7:E8"/>
    <mergeCell ref="F7:F8"/>
    <mergeCell ref="G7:G8"/>
    <mergeCell ref="H7:H8"/>
    <mergeCell ref="M7:M8"/>
    <mergeCell ref="I7:I8"/>
    <mergeCell ref="J7:J8"/>
    <mergeCell ref="K7:K8"/>
    <mergeCell ref="L7:L8"/>
  </mergeCells>
  <printOptions horizontalCentered="1"/>
  <pageMargins left="0.25" right="0.25" top="1" bottom="1" header="0" footer="0"/>
  <pageSetup fitToHeight="1" fitToWidth="1" orientation="landscape" scale="92"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E40"/>
  <sheetViews>
    <sheetView workbookViewId="0" topLeftCell="A1">
      <selection activeCell="A1" sqref="A1"/>
    </sheetView>
  </sheetViews>
  <sheetFormatPr defaultColWidth="9.625" defaultRowHeight="12.75"/>
  <cols>
    <col min="1" max="1" width="13.625" style="2" customWidth="1"/>
    <col min="2" max="2" width="12.625" style="2" customWidth="1"/>
    <col min="3" max="3" width="9.625" style="2" customWidth="1"/>
    <col min="4" max="4" width="13.625" style="2" customWidth="1"/>
    <col min="5" max="5" width="12.625" style="2" customWidth="1"/>
    <col min="6" max="16384" width="9.625" style="2" customWidth="1"/>
  </cols>
  <sheetData>
    <row r="1" ht="12.75">
      <c r="A1" s="1" t="s">
        <v>0</v>
      </c>
    </row>
    <row r="2" spans="1:5" ht="12.75">
      <c r="A2" s="3" t="s">
        <v>1</v>
      </c>
      <c r="B2" s="4"/>
      <c r="C2" s="4"/>
      <c r="D2" s="4"/>
      <c r="E2" s="4"/>
    </row>
    <row r="3" spans="1:5" ht="12.75">
      <c r="A3" s="5" t="s">
        <v>2</v>
      </c>
      <c r="B3" s="4"/>
      <c r="C3" s="4"/>
      <c r="D3" s="4"/>
      <c r="E3" s="4"/>
    </row>
    <row r="4" spans="1:5" ht="12.75">
      <c r="A4" s="3" t="s">
        <v>3</v>
      </c>
      <c r="B4" s="4"/>
      <c r="C4" s="4"/>
      <c r="D4" s="4"/>
      <c r="E4" s="4"/>
    </row>
    <row r="5" spans="1:5" ht="12.75">
      <c r="A5" s="3" t="s">
        <v>111</v>
      </c>
      <c r="B5" s="4"/>
      <c r="C5" s="4"/>
      <c r="D5" s="4"/>
      <c r="E5" s="4"/>
    </row>
    <row r="6" ht="12.75">
      <c r="A6" s="3"/>
    </row>
    <row r="7" spans="1:5" ht="12.75">
      <c r="A7" s="54" t="s">
        <v>152</v>
      </c>
      <c r="B7" s="63"/>
      <c r="C7" s="94" t="s">
        <v>145</v>
      </c>
      <c r="D7" s="56" t="s">
        <v>153</v>
      </c>
      <c r="E7" s="55"/>
    </row>
    <row r="8" spans="1:5" ht="12.75">
      <c r="A8" s="46" t="s">
        <v>30</v>
      </c>
      <c r="B8" s="42" t="s">
        <v>31</v>
      </c>
      <c r="C8" s="95"/>
      <c r="D8" s="46" t="s">
        <v>30</v>
      </c>
      <c r="E8" s="46" t="s">
        <v>31</v>
      </c>
    </row>
    <row r="9" spans="1:5" ht="12.75">
      <c r="A9" s="18"/>
      <c r="B9" s="35"/>
      <c r="C9" s="18"/>
      <c r="D9" s="6"/>
      <c r="E9" s="6"/>
    </row>
    <row r="10" spans="1:5" ht="12.75" hidden="1">
      <c r="A10" s="18"/>
      <c r="B10" s="35"/>
      <c r="C10" s="47">
        <v>1900</v>
      </c>
      <c r="D10" s="36">
        <v>6866</v>
      </c>
      <c r="E10" s="91">
        <v>157.1</v>
      </c>
    </row>
    <row r="11" spans="1:5" ht="12.75" hidden="1">
      <c r="A11" s="18"/>
      <c r="B11" s="35"/>
      <c r="C11" s="47">
        <v>1910</v>
      </c>
      <c r="D11" s="36">
        <v>7998</v>
      </c>
      <c r="E11" s="91">
        <v>124.8</v>
      </c>
    </row>
    <row r="12" spans="1:5" ht="12.75" hidden="1">
      <c r="A12" s="18"/>
      <c r="B12" s="35"/>
      <c r="C12" s="47">
        <v>1920</v>
      </c>
      <c r="D12" s="36">
        <v>8587</v>
      </c>
      <c r="E12" s="91">
        <v>93.1</v>
      </c>
    </row>
    <row r="13" spans="1:5" ht="12.75" hidden="1">
      <c r="A13" s="18"/>
      <c r="B13" s="35"/>
      <c r="C13" s="47">
        <v>1930</v>
      </c>
      <c r="D13" s="36">
        <v>6213</v>
      </c>
      <c r="E13" s="91">
        <v>62.8</v>
      </c>
    </row>
    <row r="14" spans="1:5" ht="12.75" hidden="1">
      <c r="A14" s="18"/>
      <c r="B14" s="43">
        <v>47</v>
      </c>
      <c r="C14" s="47">
        <v>1940</v>
      </c>
      <c r="D14" s="36">
        <v>4022</v>
      </c>
      <c r="E14" s="91">
        <v>40.6</v>
      </c>
    </row>
    <row r="15" spans="1:5" ht="12.75">
      <c r="A15" s="20">
        <v>103825</v>
      </c>
      <c r="B15" s="44">
        <v>28.586178414096917</v>
      </c>
      <c r="C15" s="48">
        <v>1950</v>
      </c>
      <c r="D15" s="37">
        <v>4214</v>
      </c>
      <c r="E15" s="92">
        <v>26.328449595451563</v>
      </c>
    </row>
    <row r="16" spans="1:5" ht="12.75">
      <c r="A16" s="20">
        <v>110873</v>
      </c>
      <c r="B16" s="44">
        <v>26.03966790751201</v>
      </c>
      <c r="C16" s="48">
        <v>1960</v>
      </c>
      <c r="D16" s="7">
        <v>4704</v>
      </c>
      <c r="E16" s="12">
        <v>24.116151259125584</v>
      </c>
    </row>
    <row r="17" spans="1:5" ht="12.75">
      <c r="A17" s="20">
        <v>74667</v>
      </c>
      <c r="B17" s="44">
        <v>20</v>
      </c>
      <c r="C17" s="48">
        <v>1970</v>
      </c>
      <c r="D17" s="7">
        <v>3492</v>
      </c>
      <c r="E17" s="12">
        <v>20.3</v>
      </c>
    </row>
    <row r="18" spans="1:5" ht="12.75">
      <c r="A18" s="20"/>
      <c r="B18" s="44"/>
      <c r="C18" s="48"/>
      <c r="D18" s="7"/>
      <c r="E18" s="12"/>
    </row>
    <row r="19" spans="1:5" ht="12.75">
      <c r="A19" s="20">
        <v>45526</v>
      </c>
      <c r="B19" s="44">
        <v>12.6</v>
      </c>
      <c r="C19" s="48" t="s">
        <v>4</v>
      </c>
      <c r="D19" s="7">
        <v>1851</v>
      </c>
      <c r="E19" s="12">
        <v>12.8</v>
      </c>
    </row>
    <row r="20" spans="1:5" ht="12.75" hidden="1">
      <c r="A20" s="20">
        <v>40030</v>
      </c>
      <c r="B20" s="44">
        <v>10.6</v>
      </c>
      <c r="C20" s="48" t="s">
        <v>5</v>
      </c>
      <c r="D20" s="7">
        <v>1575</v>
      </c>
      <c r="E20" s="12">
        <v>11.4</v>
      </c>
    </row>
    <row r="21" spans="1:5" ht="12.75" hidden="1">
      <c r="A21" s="20">
        <v>38891</v>
      </c>
      <c r="B21" s="44">
        <v>10.4</v>
      </c>
      <c r="C21" s="48" t="s">
        <v>6</v>
      </c>
      <c r="D21" s="7">
        <v>1565</v>
      </c>
      <c r="E21" s="12">
        <v>11.4</v>
      </c>
    </row>
    <row r="22" spans="1:5" ht="12.75" hidden="1">
      <c r="A22" s="20">
        <v>38408</v>
      </c>
      <c r="B22" s="44">
        <v>10.1</v>
      </c>
      <c r="C22" s="48" t="s">
        <v>7</v>
      </c>
      <c r="D22" s="7">
        <v>1538</v>
      </c>
      <c r="E22" s="12">
        <v>10.9</v>
      </c>
    </row>
    <row r="23" spans="1:5" ht="12.75" hidden="1">
      <c r="A23" s="20">
        <v>38910</v>
      </c>
      <c r="B23" s="44">
        <v>10</v>
      </c>
      <c r="C23" s="48" t="s">
        <v>8</v>
      </c>
      <c r="D23" s="7">
        <v>1542</v>
      </c>
      <c r="E23" s="12">
        <v>11</v>
      </c>
    </row>
    <row r="24" spans="1:5" ht="12.75" hidden="1">
      <c r="A24" s="20">
        <v>39655</v>
      </c>
      <c r="B24" s="45">
        <v>9.8</v>
      </c>
      <c r="C24" s="48" t="s">
        <v>9</v>
      </c>
      <c r="D24" s="7">
        <v>1645</v>
      </c>
      <c r="E24" s="13">
        <v>11.1</v>
      </c>
    </row>
    <row r="25" spans="1:5" ht="12.75" hidden="1">
      <c r="A25" s="18"/>
      <c r="B25" s="35"/>
      <c r="C25" s="49"/>
      <c r="D25" s="6"/>
      <c r="E25" s="6"/>
    </row>
    <row r="26" spans="1:5" ht="12.75">
      <c r="A26" s="20">
        <v>38351</v>
      </c>
      <c r="B26" s="45">
        <v>9.2</v>
      </c>
      <c r="C26" s="48" t="s">
        <v>10</v>
      </c>
      <c r="D26" s="7">
        <v>1638</v>
      </c>
      <c r="E26" s="13">
        <v>10.7</v>
      </c>
    </row>
    <row r="27" spans="1:5" ht="12.75">
      <c r="A27" s="20">
        <v>36766</v>
      </c>
      <c r="B27" s="45">
        <v>8.9</v>
      </c>
      <c r="C27" s="48" t="s">
        <v>11</v>
      </c>
      <c r="D27" s="7">
        <v>1554</v>
      </c>
      <c r="E27" s="13">
        <v>10.4</v>
      </c>
    </row>
    <row r="28" spans="1:5" ht="12.75">
      <c r="A28" s="20">
        <v>34628</v>
      </c>
      <c r="B28" s="45">
        <v>8.5</v>
      </c>
      <c r="C28" s="50">
        <v>1992</v>
      </c>
      <c r="D28" s="7">
        <v>1460</v>
      </c>
      <c r="E28" s="13">
        <v>10.2</v>
      </c>
    </row>
    <row r="29" spans="1:5" ht="12.75">
      <c r="A29" s="20">
        <v>33466</v>
      </c>
      <c r="B29" s="45">
        <v>8.4</v>
      </c>
      <c r="C29" s="50">
        <v>1993</v>
      </c>
      <c r="D29" s="7">
        <v>1319</v>
      </c>
      <c r="E29" s="13">
        <v>9.5</v>
      </c>
    </row>
    <row r="30" spans="1:5" ht="12.75">
      <c r="A30" s="20">
        <v>31710</v>
      </c>
      <c r="B30" s="44">
        <v>8</v>
      </c>
      <c r="C30" s="50">
        <v>1994</v>
      </c>
      <c r="D30" s="7">
        <v>1184</v>
      </c>
      <c r="E30" s="13">
        <v>8.6</v>
      </c>
    </row>
    <row r="31" spans="1:5" ht="12.75">
      <c r="A31" s="20">
        <v>29203</v>
      </c>
      <c r="B31" s="45">
        <v>7.6</v>
      </c>
      <c r="C31" s="50">
        <v>1995</v>
      </c>
      <c r="D31" s="7">
        <v>1110</v>
      </c>
      <c r="E31" s="13">
        <v>8.3</v>
      </c>
    </row>
    <row r="32" spans="1:5" ht="12.75">
      <c r="A32" s="20"/>
      <c r="B32" s="45"/>
      <c r="C32" s="50"/>
      <c r="D32" s="7"/>
      <c r="E32" s="13"/>
    </row>
    <row r="33" spans="1:5" ht="12.75">
      <c r="A33" s="20">
        <v>28487</v>
      </c>
      <c r="B33" s="45">
        <v>7.3</v>
      </c>
      <c r="C33" s="50">
        <v>1996</v>
      </c>
      <c r="D33" s="7">
        <v>1072</v>
      </c>
      <c r="E33" s="12">
        <v>8</v>
      </c>
    </row>
    <row r="34" spans="1:5" ht="12.75">
      <c r="A34" s="20">
        <v>28045</v>
      </c>
      <c r="B34" s="45">
        <v>7.2</v>
      </c>
      <c r="C34" s="50">
        <v>1997</v>
      </c>
      <c r="D34" s="7">
        <v>1085</v>
      </c>
      <c r="E34" s="13">
        <v>8.1</v>
      </c>
    </row>
    <row r="35" spans="1:5" ht="12.75">
      <c r="A35" s="20">
        <v>27600</v>
      </c>
      <c r="B35" s="44">
        <v>7</v>
      </c>
      <c r="C35" s="50">
        <v>1998</v>
      </c>
      <c r="D35" s="7">
        <v>1091</v>
      </c>
      <c r="E35" s="12">
        <v>8.16317368629769</v>
      </c>
    </row>
    <row r="36" spans="1:5" ht="12.75">
      <c r="A36" s="67"/>
      <c r="B36" s="93"/>
      <c r="C36" s="89"/>
      <c r="D36" s="38"/>
      <c r="E36" s="88"/>
    </row>
    <row r="37" spans="1:5" ht="12.75">
      <c r="A37" s="9"/>
      <c r="B37" s="10"/>
      <c r="C37" s="11"/>
      <c r="D37" s="9"/>
      <c r="E37" s="10"/>
    </row>
    <row r="38" spans="1:5" ht="12.75">
      <c r="A38" s="96" t="s">
        <v>16</v>
      </c>
      <c r="B38" s="96"/>
      <c r="C38" s="96"/>
      <c r="D38" s="96"/>
      <c r="E38" s="96"/>
    </row>
    <row r="40" spans="1:5" ht="37.5" customHeight="1">
      <c r="A40" s="97" t="s">
        <v>154</v>
      </c>
      <c r="B40" s="97"/>
      <c r="C40" s="97"/>
      <c r="D40" s="97"/>
      <c r="E40" s="97"/>
    </row>
  </sheetData>
  <mergeCells count="3">
    <mergeCell ref="C7:C8"/>
    <mergeCell ref="A38:E38"/>
    <mergeCell ref="A40:E40"/>
  </mergeCells>
  <printOptions horizontalCentered="1"/>
  <pageMargins left="0.75" right="0.7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34"/>
  <sheetViews>
    <sheetView workbookViewId="0" topLeftCell="A1">
      <selection activeCell="A1" sqref="A1"/>
    </sheetView>
  </sheetViews>
  <sheetFormatPr defaultColWidth="9.00390625" defaultRowHeight="12.75"/>
  <cols>
    <col min="1" max="3" width="10.625" style="2" customWidth="1"/>
    <col min="4" max="4" width="11.625" style="2" customWidth="1"/>
    <col min="5" max="11" width="9.625" style="2" customWidth="1"/>
    <col min="12" max="16384" width="9.00390625" style="2" customWidth="1"/>
  </cols>
  <sheetData>
    <row r="1" ht="12.75">
      <c r="A1" s="1"/>
    </row>
    <row r="2" spans="1:11" ht="12.75">
      <c r="A2" s="3" t="s">
        <v>17</v>
      </c>
      <c r="B2" s="4"/>
      <c r="C2" s="4"/>
      <c r="D2" s="4"/>
      <c r="E2" s="4"/>
      <c r="F2" s="4"/>
      <c r="G2" s="4"/>
      <c r="H2" s="4"/>
      <c r="I2" s="4"/>
      <c r="J2" s="4"/>
      <c r="K2" s="4"/>
    </row>
    <row r="3" spans="1:11" ht="12.75">
      <c r="A3" s="5" t="s">
        <v>18</v>
      </c>
      <c r="B3" s="4"/>
      <c r="C3" s="4"/>
      <c r="D3" s="4"/>
      <c r="E3" s="4"/>
      <c r="F3" s="4"/>
      <c r="G3" s="4"/>
      <c r="H3" s="4"/>
      <c r="I3" s="4"/>
      <c r="J3" s="4"/>
      <c r="K3" s="4"/>
    </row>
    <row r="4" spans="1:11" ht="12.75">
      <c r="A4" s="3" t="s">
        <v>109</v>
      </c>
      <c r="B4" s="4"/>
      <c r="C4" s="4"/>
      <c r="D4" s="4"/>
      <c r="E4" s="4"/>
      <c r="F4" s="4"/>
      <c r="G4" s="4"/>
      <c r="H4" s="4"/>
      <c r="I4" s="4"/>
      <c r="J4" s="4"/>
      <c r="K4" s="4"/>
    </row>
    <row r="6" spans="1:11" ht="12.75">
      <c r="A6" s="98" t="s">
        <v>145</v>
      </c>
      <c r="B6" s="100" t="s">
        <v>83</v>
      </c>
      <c r="C6" s="101"/>
      <c r="D6" s="101"/>
      <c r="E6" s="101"/>
      <c r="F6" s="101"/>
      <c r="G6" s="101"/>
      <c r="H6" s="101"/>
      <c r="I6" s="101"/>
      <c r="J6" s="101"/>
      <c r="K6" s="102"/>
    </row>
    <row r="7" spans="1:11" ht="12.75">
      <c r="A7" s="99"/>
      <c r="B7" s="54" t="s">
        <v>146</v>
      </c>
      <c r="C7" s="55"/>
      <c r="D7" s="56" t="s">
        <v>147</v>
      </c>
      <c r="E7" s="55"/>
      <c r="F7" s="56" t="s">
        <v>148</v>
      </c>
      <c r="G7" s="55"/>
      <c r="H7" s="56" t="s">
        <v>149</v>
      </c>
      <c r="I7" s="55"/>
      <c r="J7" s="56" t="s">
        <v>150</v>
      </c>
      <c r="K7" s="55"/>
    </row>
    <row r="8" spans="1:11" ht="12.75">
      <c r="A8" s="95"/>
      <c r="B8" s="41" t="s">
        <v>30</v>
      </c>
      <c r="C8" s="41" t="s">
        <v>31</v>
      </c>
      <c r="D8" s="41" t="s">
        <v>30</v>
      </c>
      <c r="E8" s="41" t="s">
        <v>31</v>
      </c>
      <c r="F8" s="41" t="s">
        <v>30</v>
      </c>
      <c r="G8" s="41" t="s">
        <v>31</v>
      </c>
      <c r="H8" s="41" t="s">
        <v>30</v>
      </c>
      <c r="I8" s="41" t="s">
        <v>31</v>
      </c>
      <c r="J8" s="41" t="s">
        <v>30</v>
      </c>
      <c r="K8" s="41" t="s">
        <v>31</v>
      </c>
    </row>
    <row r="9" spans="1:11" ht="12.75">
      <c r="A9" s="18"/>
      <c r="B9" s="6"/>
      <c r="C9" s="6"/>
      <c r="D9" s="6"/>
      <c r="E9" s="6"/>
      <c r="F9" s="6"/>
      <c r="G9" s="6"/>
      <c r="H9" s="6"/>
      <c r="I9" s="6"/>
      <c r="J9" s="6"/>
      <c r="K9" s="6"/>
    </row>
    <row r="10" spans="1:11" ht="12.75">
      <c r="A10" s="17" t="s">
        <v>19</v>
      </c>
      <c r="B10" s="7">
        <v>3492</v>
      </c>
      <c r="C10" s="12">
        <v>20.34</v>
      </c>
      <c r="D10" s="7">
        <v>1367</v>
      </c>
      <c r="E10" s="12">
        <v>7.96</v>
      </c>
      <c r="F10" s="7">
        <v>1095</v>
      </c>
      <c r="G10" s="12">
        <v>6.38</v>
      </c>
      <c r="H10" s="7">
        <v>221</v>
      </c>
      <c r="I10" s="12">
        <v>1.29</v>
      </c>
      <c r="J10" s="7">
        <v>809</v>
      </c>
      <c r="K10" s="12">
        <v>4.71</v>
      </c>
    </row>
    <row r="11" spans="1:11" ht="12.75">
      <c r="A11" s="17" t="s">
        <v>20</v>
      </c>
      <c r="B11" s="7">
        <v>2205</v>
      </c>
      <c r="C11" s="12">
        <v>16.46</v>
      </c>
      <c r="D11" s="7">
        <v>856</v>
      </c>
      <c r="E11" s="12">
        <v>6.39</v>
      </c>
      <c r="F11" s="7">
        <v>461</v>
      </c>
      <c r="G11" s="12">
        <v>3.44</v>
      </c>
      <c r="H11" s="7">
        <v>246</v>
      </c>
      <c r="I11" s="12">
        <v>1.84</v>
      </c>
      <c r="J11" s="7">
        <v>642</v>
      </c>
      <c r="K11" s="12">
        <v>4.79</v>
      </c>
    </row>
    <row r="12" spans="1:11" ht="12.75">
      <c r="A12" s="17" t="s">
        <v>4</v>
      </c>
      <c r="B12" s="7">
        <v>1851</v>
      </c>
      <c r="C12" s="12">
        <v>12.75</v>
      </c>
      <c r="D12" s="7">
        <v>790</v>
      </c>
      <c r="E12" s="12">
        <v>5.44</v>
      </c>
      <c r="F12" s="7">
        <v>310</v>
      </c>
      <c r="G12" s="12">
        <v>2.14</v>
      </c>
      <c r="H12" s="7">
        <v>184</v>
      </c>
      <c r="I12" s="12">
        <v>1.27</v>
      </c>
      <c r="J12" s="7">
        <v>567</v>
      </c>
      <c r="K12" s="12">
        <v>3.91</v>
      </c>
    </row>
    <row r="13" spans="1:11" ht="12.75">
      <c r="A13" s="18"/>
      <c r="B13" s="7"/>
      <c r="C13" s="12"/>
      <c r="D13" s="7"/>
      <c r="E13" s="12"/>
      <c r="F13" s="7"/>
      <c r="G13" s="12"/>
      <c r="H13" s="7"/>
      <c r="I13" s="12"/>
      <c r="J13" s="7"/>
      <c r="K13" s="12"/>
    </row>
    <row r="14" spans="1:11" ht="12.75">
      <c r="A14" s="17" t="s">
        <v>5</v>
      </c>
      <c r="B14" s="7">
        <v>1575</v>
      </c>
      <c r="C14" s="12">
        <v>11.41</v>
      </c>
      <c r="D14" s="7">
        <v>697</v>
      </c>
      <c r="E14" s="12">
        <v>5.05</v>
      </c>
      <c r="F14" s="7">
        <v>217</v>
      </c>
      <c r="G14" s="12">
        <v>1.57</v>
      </c>
      <c r="H14" s="7">
        <v>157</v>
      </c>
      <c r="I14" s="12">
        <v>1.14</v>
      </c>
      <c r="J14" s="7">
        <v>504</v>
      </c>
      <c r="K14" s="12">
        <v>3.65</v>
      </c>
    </row>
    <row r="15" spans="1:11" ht="12.75">
      <c r="A15" s="17" t="s">
        <v>6</v>
      </c>
      <c r="B15" s="7">
        <v>1565</v>
      </c>
      <c r="C15" s="12">
        <v>11.37</v>
      </c>
      <c r="D15" s="7">
        <v>680</v>
      </c>
      <c r="E15" s="12">
        <v>4.94</v>
      </c>
      <c r="F15" s="7">
        <v>237</v>
      </c>
      <c r="G15" s="12">
        <v>1.72</v>
      </c>
      <c r="H15" s="7">
        <v>162</v>
      </c>
      <c r="I15" s="12">
        <v>1.18</v>
      </c>
      <c r="J15" s="7">
        <v>486</v>
      </c>
      <c r="K15" s="12">
        <v>3.53</v>
      </c>
    </row>
    <row r="16" spans="1:11" ht="12.75">
      <c r="A16" s="17" t="s">
        <v>7</v>
      </c>
      <c r="B16" s="7">
        <v>1538</v>
      </c>
      <c r="C16" s="12">
        <v>10.9</v>
      </c>
      <c r="D16" s="7">
        <v>660</v>
      </c>
      <c r="E16" s="12">
        <v>4.7</v>
      </c>
      <c r="F16" s="7">
        <v>217</v>
      </c>
      <c r="G16" s="12">
        <v>1.54</v>
      </c>
      <c r="H16" s="7">
        <v>152</v>
      </c>
      <c r="I16" s="12">
        <v>1.08</v>
      </c>
      <c r="J16" s="7">
        <v>509</v>
      </c>
      <c r="K16" s="12">
        <v>3.62</v>
      </c>
    </row>
    <row r="17" spans="1:11" ht="12.75">
      <c r="A17" s="17" t="s">
        <v>8</v>
      </c>
      <c r="B17" s="7">
        <v>1542</v>
      </c>
      <c r="C17" s="12">
        <v>11.04307659254485</v>
      </c>
      <c r="D17" s="7">
        <v>685</v>
      </c>
      <c r="E17" s="12">
        <v>4.905646865041</v>
      </c>
      <c r="F17" s="7">
        <v>213</v>
      </c>
      <c r="G17" s="12">
        <v>1.5254055215382964</v>
      </c>
      <c r="H17" s="7">
        <v>170</v>
      </c>
      <c r="I17" s="12">
        <v>1.2174598059225838</v>
      </c>
      <c r="J17" s="7">
        <v>474</v>
      </c>
      <c r="K17" s="12">
        <v>3.3945644000429693</v>
      </c>
    </row>
    <row r="18" spans="1:11" ht="12.75">
      <c r="A18" s="17" t="s">
        <v>9</v>
      </c>
      <c r="B18" s="7">
        <v>1645</v>
      </c>
      <c r="C18" s="12">
        <v>11.102562025863234</v>
      </c>
      <c r="D18" s="13">
        <v>703</v>
      </c>
      <c r="E18" s="12">
        <v>4.744742312572554</v>
      </c>
      <c r="F18" s="13">
        <v>208</v>
      </c>
      <c r="G18" s="12">
        <v>1.4038497880726764</v>
      </c>
      <c r="H18" s="13">
        <v>159</v>
      </c>
      <c r="I18" s="12">
        <v>1.0731351745363247</v>
      </c>
      <c r="J18" s="13">
        <v>575</v>
      </c>
      <c r="K18" s="12">
        <v>3.880834750681677</v>
      </c>
    </row>
    <row r="19" spans="1:11" ht="12.75">
      <c r="A19" s="17"/>
      <c r="B19" s="7"/>
      <c r="C19" s="12"/>
      <c r="D19" s="13"/>
      <c r="E19" s="12"/>
      <c r="F19" s="13"/>
      <c r="G19" s="12"/>
      <c r="H19" s="13"/>
      <c r="I19" s="12"/>
      <c r="J19" s="13"/>
      <c r="K19" s="12"/>
    </row>
    <row r="20" spans="1:11" ht="12.75">
      <c r="A20" s="17" t="s">
        <v>10</v>
      </c>
      <c r="B20" s="7">
        <v>1638</v>
      </c>
      <c r="C20" s="13">
        <v>10.7</v>
      </c>
      <c r="D20" s="13">
        <v>673</v>
      </c>
      <c r="E20" s="13">
        <v>4.4</v>
      </c>
      <c r="F20" s="13">
        <v>219</v>
      </c>
      <c r="G20" s="13">
        <v>1.4</v>
      </c>
      <c r="H20" s="13">
        <v>181</v>
      </c>
      <c r="I20" s="13">
        <v>1.2</v>
      </c>
      <c r="J20" s="13">
        <v>565</v>
      </c>
      <c r="K20" s="13">
        <v>3.7</v>
      </c>
    </row>
    <row r="21" spans="1:11" ht="12.75">
      <c r="A21" s="17" t="s">
        <v>11</v>
      </c>
      <c r="B21" s="7">
        <v>1554</v>
      </c>
      <c r="C21" s="13">
        <v>10.4</v>
      </c>
      <c r="D21" s="13">
        <v>663</v>
      </c>
      <c r="E21" s="13">
        <v>4.4</v>
      </c>
      <c r="F21" s="13">
        <v>182</v>
      </c>
      <c r="G21" s="13">
        <v>1.2</v>
      </c>
      <c r="H21" s="13">
        <v>158</v>
      </c>
      <c r="I21" s="13">
        <v>1.1</v>
      </c>
      <c r="J21" s="13">
        <v>551</v>
      </c>
      <c r="K21" s="13">
        <v>3.7</v>
      </c>
    </row>
    <row r="22" spans="1:11" ht="12.75">
      <c r="A22" s="17" t="s">
        <v>12</v>
      </c>
      <c r="B22" s="7">
        <v>1460</v>
      </c>
      <c r="C22" s="12">
        <v>10.151084288763583</v>
      </c>
      <c r="D22" s="13">
        <v>648</v>
      </c>
      <c r="E22" s="12">
        <v>4.505412752821098</v>
      </c>
      <c r="F22" s="13">
        <v>173</v>
      </c>
      <c r="G22" s="12">
        <v>1.202833960243904</v>
      </c>
      <c r="H22" s="13">
        <v>141</v>
      </c>
      <c r="I22" s="12">
        <v>0.9803444415860721</v>
      </c>
      <c r="J22" s="13">
        <v>498</v>
      </c>
      <c r="K22" s="12">
        <v>3.4624931341125103</v>
      </c>
    </row>
    <row r="23" spans="1:11" ht="12.75">
      <c r="A23" s="17" t="s">
        <v>13</v>
      </c>
      <c r="B23" s="7">
        <v>1319</v>
      </c>
      <c r="C23" s="12">
        <v>9.451132129550015</v>
      </c>
      <c r="D23" s="13">
        <v>551</v>
      </c>
      <c r="E23" s="12">
        <v>3.9481226712525075</v>
      </c>
      <c r="F23" s="13">
        <v>157</v>
      </c>
      <c r="G23" s="12">
        <v>1.1249641731155058</v>
      </c>
      <c r="H23" s="13">
        <v>148</v>
      </c>
      <c r="I23" s="12">
        <v>1.0604757810260819</v>
      </c>
      <c r="J23" s="13">
        <v>463</v>
      </c>
      <c r="K23" s="12">
        <v>3.3175695041559186</v>
      </c>
    </row>
    <row r="24" spans="1:11" ht="12.75">
      <c r="A24" s="19" t="s">
        <v>14</v>
      </c>
      <c r="B24" s="7">
        <v>1184</v>
      </c>
      <c r="C24" s="12">
        <v>8.6</v>
      </c>
      <c r="D24" s="13">
        <v>521</v>
      </c>
      <c r="E24" s="12">
        <v>3.8</v>
      </c>
      <c r="F24" s="13">
        <v>136</v>
      </c>
      <c r="G24" s="12">
        <v>1</v>
      </c>
      <c r="H24" s="13">
        <v>118</v>
      </c>
      <c r="I24" s="12">
        <v>0.9</v>
      </c>
      <c r="J24" s="13">
        <v>409</v>
      </c>
      <c r="K24" s="12">
        <v>3</v>
      </c>
    </row>
    <row r="25" spans="1:11" ht="12.75">
      <c r="A25" s="19"/>
      <c r="B25" s="7"/>
      <c r="C25" s="12"/>
      <c r="D25" s="13"/>
      <c r="E25" s="12"/>
      <c r="F25" s="13"/>
      <c r="G25" s="12"/>
      <c r="H25" s="13"/>
      <c r="I25" s="12"/>
      <c r="J25" s="13"/>
      <c r="K25" s="12"/>
    </row>
    <row r="26" spans="1:11" ht="12.75">
      <c r="A26" s="19" t="s">
        <v>15</v>
      </c>
      <c r="B26" s="23">
        <v>1110</v>
      </c>
      <c r="C26" s="24">
        <v>8.273148044630279</v>
      </c>
      <c r="D26" s="6">
        <v>470</v>
      </c>
      <c r="E26" s="24">
        <v>3.5030446675461544</v>
      </c>
      <c r="F26" s="6">
        <v>126</v>
      </c>
      <c r="G26" s="24">
        <v>0.9391141023634372</v>
      </c>
      <c r="H26" s="6">
        <v>129</v>
      </c>
      <c r="I26" s="24">
        <v>0.961473961943519</v>
      </c>
      <c r="J26" s="6">
        <v>385</v>
      </c>
      <c r="K26" s="24">
        <v>2.8695153127771693</v>
      </c>
    </row>
    <row r="27" spans="1:11" ht="12.75">
      <c r="A27" s="19" t="s">
        <v>21</v>
      </c>
      <c r="B27" s="23">
        <v>1072</v>
      </c>
      <c r="C27" s="24">
        <v>7.989923156615909</v>
      </c>
      <c r="D27" s="6">
        <v>444</v>
      </c>
      <c r="E27" s="24">
        <v>3.309259217852112</v>
      </c>
      <c r="F27" s="6">
        <v>126</v>
      </c>
      <c r="G27" s="24">
        <v>0.9391141023634372</v>
      </c>
      <c r="H27" s="6">
        <v>133</v>
      </c>
      <c r="I27" s="24">
        <v>0.9912871080502949</v>
      </c>
      <c r="J27" s="6">
        <v>369</v>
      </c>
      <c r="K27" s="24">
        <v>2.750262728350066</v>
      </c>
    </row>
    <row r="28" spans="1:11" ht="12.75">
      <c r="A28" s="19" t="s">
        <v>103</v>
      </c>
      <c r="B28" s="23">
        <v>1085</v>
      </c>
      <c r="C28" s="24">
        <v>8.124358849560835</v>
      </c>
      <c r="D28" s="6">
        <v>444</v>
      </c>
      <c r="E28" s="24">
        <v>3.3246224232304247</v>
      </c>
      <c r="F28" s="6">
        <v>143</v>
      </c>
      <c r="G28" s="24">
        <v>1.0707680327070963</v>
      </c>
      <c r="H28" s="6">
        <v>161</v>
      </c>
      <c r="I28" s="24">
        <v>1.2055500228380596</v>
      </c>
      <c r="J28" s="6">
        <v>337</v>
      </c>
      <c r="K28" s="71">
        <v>2.523418370785255</v>
      </c>
    </row>
    <row r="29" spans="1:11" ht="12.75">
      <c r="A29" s="19" t="s">
        <v>110</v>
      </c>
      <c r="B29" s="23">
        <v>1091</v>
      </c>
      <c r="C29" s="24">
        <v>8.16317368629769</v>
      </c>
      <c r="D29" s="6">
        <v>452</v>
      </c>
      <c r="E29" s="24">
        <v>3.381993131261738</v>
      </c>
      <c r="F29" s="6">
        <v>123</v>
      </c>
      <c r="G29" s="24">
        <v>0.9203211397017561</v>
      </c>
      <c r="H29" s="6">
        <v>134</v>
      </c>
      <c r="I29" s="24">
        <v>1.00262628227671</v>
      </c>
      <c r="J29" s="6">
        <v>382</v>
      </c>
      <c r="K29" s="71">
        <v>2.8582331330574866</v>
      </c>
    </row>
    <row r="30" spans="1:11" ht="12.75">
      <c r="A30" s="89"/>
      <c r="B30" s="40"/>
      <c r="C30" s="90"/>
      <c r="D30" s="81"/>
      <c r="E30" s="90"/>
      <c r="F30" s="81"/>
      <c r="G30" s="90"/>
      <c r="H30" s="81"/>
      <c r="I30" s="90"/>
      <c r="J30" s="81"/>
      <c r="K30" s="90"/>
    </row>
    <row r="32" spans="1:11" ht="12.75">
      <c r="A32" s="96" t="s">
        <v>22</v>
      </c>
      <c r="B32" s="96"/>
      <c r="C32" s="96"/>
      <c r="D32" s="96"/>
      <c r="E32" s="96"/>
      <c r="F32" s="96"/>
      <c r="G32" s="96"/>
      <c r="H32" s="96"/>
      <c r="I32" s="96"/>
      <c r="J32" s="96"/>
      <c r="K32" s="96"/>
    </row>
    <row r="34" spans="1:11" ht="12.75">
      <c r="A34" s="96" t="s">
        <v>151</v>
      </c>
      <c r="B34" s="96"/>
      <c r="C34" s="96"/>
      <c r="D34" s="96"/>
      <c r="E34" s="96"/>
      <c r="F34" s="96"/>
      <c r="G34" s="96"/>
      <c r="H34" s="96"/>
      <c r="I34" s="96"/>
      <c r="J34" s="96"/>
      <c r="K34" s="96"/>
    </row>
  </sheetData>
  <mergeCells count="4">
    <mergeCell ref="A6:A8"/>
    <mergeCell ref="B6:K6"/>
    <mergeCell ref="A32:K32"/>
    <mergeCell ref="A34:K34"/>
  </mergeCells>
  <printOptions horizontalCentered="1"/>
  <pageMargins left="0.5" right="0.5" top="1" bottom="1" header="0" footer="0"/>
  <pageSetup fitToHeight="1" fitToWidth="1" orientation="portrait" scale="81"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2.75"/>
  <cols>
    <col min="1" max="1" width="17.875" style="2" customWidth="1"/>
    <col min="2" max="2" width="7.125" style="2" customWidth="1"/>
    <col min="3" max="3" width="10.625" style="2" customWidth="1"/>
    <col min="4" max="4" width="6.625" style="2" customWidth="1"/>
    <col min="5" max="6" width="9.625" style="2" customWidth="1"/>
    <col min="7" max="10" width="8.625" style="2" customWidth="1"/>
    <col min="11" max="16384" width="9.00390625" style="2" customWidth="1"/>
  </cols>
  <sheetData>
    <row r="1" ht="12.75">
      <c r="A1" s="1"/>
    </row>
    <row r="2" spans="1:10" ht="12.75">
      <c r="A2" s="3" t="s">
        <v>23</v>
      </c>
      <c r="B2" s="4"/>
      <c r="C2" s="4"/>
      <c r="D2" s="4"/>
      <c r="E2" s="4"/>
      <c r="F2" s="4"/>
      <c r="G2" s="4"/>
      <c r="H2" s="4"/>
      <c r="I2" s="4"/>
      <c r="J2" s="4"/>
    </row>
    <row r="3" spans="1:10" ht="12.75">
      <c r="A3" s="5" t="s">
        <v>24</v>
      </c>
      <c r="B3" s="4"/>
      <c r="C3" s="4"/>
      <c r="D3" s="4"/>
      <c r="E3" s="4"/>
      <c r="F3" s="4"/>
      <c r="G3" s="4"/>
      <c r="H3" s="4"/>
      <c r="I3" s="4"/>
      <c r="J3" s="4"/>
    </row>
    <row r="4" spans="1:10" ht="12.75">
      <c r="A4" s="3" t="s">
        <v>106</v>
      </c>
      <c r="B4" s="4"/>
      <c r="C4" s="4"/>
      <c r="D4" s="4"/>
      <c r="E4" s="4"/>
      <c r="F4" s="4"/>
      <c r="G4" s="4"/>
      <c r="H4" s="4"/>
      <c r="I4" s="4"/>
      <c r="J4" s="4"/>
    </row>
    <row r="6" spans="1:10" ht="12.75">
      <c r="A6" s="94" t="s">
        <v>25</v>
      </c>
      <c r="B6" s="103" t="s">
        <v>116</v>
      </c>
      <c r="C6" s="54" t="s">
        <v>26</v>
      </c>
      <c r="D6" s="55"/>
      <c r="E6" s="56" t="s">
        <v>27</v>
      </c>
      <c r="F6" s="55"/>
      <c r="G6" s="56" t="s">
        <v>28</v>
      </c>
      <c r="H6" s="55"/>
      <c r="I6" s="56" t="s">
        <v>29</v>
      </c>
      <c r="J6" s="55"/>
    </row>
    <row r="7" spans="1:10" ht="12.75">
      <c r="A7" s="95"/>
      <c r="B7" s="104"/>
      <c r="C7" s="41" t="s">
        <v>30</v>
      </c>
      <c r="D7" s="41" t="s">
        <v>31</v>
      </c>
      <c r="E7" s="41" t="s">
        <v>30</v>
      </c>
      <c r="F7" s="41" t="s">
        <v>31</v>
      </c>
      <c r="G7" s="41" t="s">
        <v>30</v>
      </c>
      <c r="H7" s="41" t="s">
        <v>31</v>
      </c>
      <c r="I7" s="41" t="s">
        <v>30</v>
      </c>
      <c r="J7" s="41" t="s">
        <v>31</v>
      </c>
    </row>
    <row r="8" spans="1:10" ht="12.75">
      <c r="A8" s="18"/>
      <c r="B8" s="6"/>
      <c r="C8" s="6"/>
      <c r="D8" s="6"/>
      <c r="E8" s="6"/>
      <c r="F8" s="6"/>
      <c r="G8" s="6"/>
      <c r="H8" s="6"/>
      <c r="I8" s="6"/>
      <c r="J8" s="6"/>
    </row>
    <row r="9" spans="1:10" ht="12.75">
      <c r="A9" s="65" t="s">
        <v>32</v>
      </c>
      <c r="B9" s="7">
        <v>133649</v>
      </c>
      <c r="C9" s="7">
        <v>1091</v>
      </c>
      <c r="D9" s="12">
        <v>8.16317368629769</v>
      </c>
      <c r="E9" s="13">
        <v>575</v>
      </c>
      <c r="F9" s="12">
        <v>4.302314270963493</v>
      </c>
      <c r="G9" s="7">
        <v>830</v>
      </c>
      <c r="H9" s="12">
        <v>6.210297121564696</v>
      </c>
      <c r="I9" s="7">
        <v>1405</v>
      </c>
      <c r="J9" s="12">
        <v>10.447727898036126</v>
      </c>
    </row>
    <row r="10" spans="1:10" ht="12.75">
      <c r="A10" s="18"/>
      <c r="B10" s="6"/>
      <c r="C10" s="6"/>
      <c r="D10" s="6"/>
      <c r="E10" s="6"/>
      <c r="F10" s="12"/>
      <c r="G10" s="6"/>
      <c r="H10" s="6"/>
      <c r="I10" s="6"/>
      <c r="J10" s="12"/>
    </row>
    <row r="11" spans="1:10" ht="12.75">
      <c r="A11" s="65" t="s">
        <v>33</v>
      </c>
      <c r="B11" s="7">
        <v>105161</v>
      </c>
      <c r="C11" s="7">
        <v>660</v>
      </c>
      <c r="D11" s="12">
        <v>6.2760909462633485</v>
      </c>
      <c r="E11" s="13">
        <v>336</v>
      </c>
      <c r="F11" s="12">
        <v>3.195100845370432</v>
      </c>
      <c r="G11" s="7">
        <v>506</v>
      </c>
      <c r="H11" s="12">
        <v>4.7886284270396615</v>
      </c>
      <c r="I11" s="7">
        <v>842</v>
      </c>
      <c r="J11" s="12">
        <v>7.968429121674696</v>
      </c>
    </row>
    <row r="12" spans="1:10" ht="12.75">
      <c r="A12" s="65" t="s">
        <v>34</v>
      </c>
      <c r="B12" s="7">
        <v>24179</v>
      </c>
      <c r="C12" s="7">
        <v>405</v>
      </c>
      <c r="D12" s="12">
        <v>16.75007237685595</v>
      </c>
      <c r="E12" s="13">
        <v>225</v>
      </c>
      <c r="F12" s="12">
        <v>9.305595764919973</v>
      </c>
      <c r="G12" s="7">
        <v>269</v>
      </c>
      <c r="H12" s="12">
        <v>11.002945026178011</v>
      </c>
      <c r="I12" s="7">
        <v>494</v>
      </c>
      <c r="J12" s="12">
        <v>20.206151832460733</v>
      </c>
    </row>
    <row r="13" spans="1:10" ht="12.75">
      <c r="A13" s="65" t="s">
        <v>35</v>
      </c>
      <c r="B13" s="7">
        <v>722</v>
      </c>
      <c r="C13" s="7">
        <v>6</v>
      </c>
      <c r="D13" s="12">
        <v>8.310249307479225</v>
      </c>
      <c r="E13" s="14">
        <v>4</v>
      </c>
      <c r="F13" s="29" t="s">
        <v>36</v>
      </c>
      <c r="G13" s="15">
        <v>5</v>
      </c>
      <c r="H13" s="29" t="s">
        <v>36</v>
      </c>
      <c r="I13" s="7">
        <v>9</v>
      </c>
      <c r="J13" s="12">
        <v>12.379642365887207</v>
      </c>
    </row>
    <row r="14" spans="1:10" ht="12.75" hidden="1">
      <c r="A14" s="65" t="s">
        <v>37</v>
      </c>
      <c r="B14" s="7"/>
      <c r="C14" s="13"/>
      <c r="D14" s="12" t="e">
        <v>#DIV/0!</v>
      </c>
      <c r="E14" s="13"/>
      <c r="F14" s="12" t="e">
        <v>#DIV/0!</v>
      </c>
      <c r="G14" s="13"/>
      <c r="H14" s="12" t="e">
        <v>#DIV/0!</v>
      </c>
      <c r="I14" s="7"/>
      <c r="J14" s="12" t="e">
        <v>#DIV/0!</v>
      </c>
    </row>
    <row r="15" spans="1:10" ht="12.75" hidden="1">
      <c r="A15" s="65" t="s">
        <v>38</v>
      </c>
      <c r="B15" s="7"/>
      <c r="C15" s="29"/>
      <c r="D15" s="29" t="s">
        <v>39</v>
      </c>
      <c r="E15" s="29"/>
      <c r="F15" s="29" t="s">
        <v>39</v>
      </c>
      <c r="G15" s="29"/>
      <c r="H15" s="29" t="s">
        <v>39</v>
      </c>
      <c r="I15" s="29"/>
      <c r="J15" s="29" t="s">
        <v>39</v>
      </c>
    </row>
    <row r="16" spans="1:10" ht="12.75">
      <c r="A16" s="65" t="s">
        <v>40</v>
      </c>
      <c r="B16" s="7"/>
      <c r="C16" s="18"/>
      <c r="D16" s="29"/>
      <c r="E16" s="25"/>
      <c r="F16" s="29"/>
      <c r="G16" s="25"/>
      <c r="H16" s="29"/>
      <c r="I16" s="25"/>
      <c r="J16" s="62"/>
    </row>
    <row r="17" spans="1:10" ht="12.75">
      <c r="A17" s="65" t="s">
        <v>41</v>
      </c>
      <c r="B17" s="7">
        <v>3111</v>
      </c>
      <c r="C17" s="25">
        <v>17</v>
      </c>
      <c r="D17" s="12">
        <v>5.46448087431694</v>
      </c>
      <c r="E17" s="7">
        <v>7</v>
      </c>
      <c r="F17" s="12">
        <v>2.2500803600128574</v>
      </c>
      <c r="G17" s="25">
        <v>19</v>
      </c>
      <c r="H17" s="12">
        <v>6.0702875399361025</v>
      </c>
      <c r="I17" s="25">
        <v>26</v>
      </c>
      <c r="J17" s="12">
        <v>8.30670926517572</v>
      </c>
    </row>
    <row r="18" spans="1:10" ht="12.75">
      <c r="A18" s="86" t="s">
        <v>42</v>
      </c>
      <c r="B18" s="6">
        <v>476</v>
      </c>
      <c r="C18" s="6">
        <v>3</v>
      </c>
      <c r="D18" s="29" t="s">
        <v>36</v>
      </c>
      <c r="E18" s="25">
        <v>3</v>
      </c>
      <c r="F18" s="29" t="s">
        <v>36</v>
      </c>
      <c r="G18" s="6">
        <v>31</v>
      </c>
      <c r="H18" s="12">
        <v>61.1439842209073</v>
      </c>
      <c r="I18" s="6">
        <v>34</v>
      </c>
      <c r="J18" s="12">
        <v>67.0611439842209</v>
      </c>
    </row>
    <row r="19" spans="1:10" ht="12.75">
      <c r="A19" s="87" t="s">
        <v>43</v>
      </c>
      <c r="B19" s="51">
        <v>2977</v>
      </c>
      <c r="C19" s="52">
        <v>16</v>
      </c>
      <c r="D19" s="53">
        <v>5.374538125629829</v>
      </c>
      <c r="E19" s="52">
        <v>8</v>
      </c>
      <c r="F19" s="53">
        <v>2.6872690628149143</v>
      </c>
      <c r="G19" s="52">
        <v>22</v>
      </c>
      <c r="H19" s="53">
        <v>7.335778592864289</v>
      </c>
      <c r="I19" s="51">
        <v>30</v>
      </c>
      <c r="J19" s="53">
        <v>10.003334444814937</v>
      </c>
    </row>
    <row r="20" spans="1:10" ht="12.75">
      <c r="A20" s="66" t="s">
        <v>44</v>
      </c>
      <c r="B20" s="38">
        <v>5936</v>
      </c>
      <c r="C20" s="88">
        <v>49</v>
      </c>
      <c r="D20" s="39">
        <v>8.254716981132075</v>
      </c>
      <c r="E20" s="88">
        <v>24</v>
      </c>
      <c r="F20" s="39">
        <v>4.0431266846361185</v>
      </c>
      <c r="G20" s="88">
        <v>26</v>
      </c>
      <c r="H20" s="39">
        <v>4.360952700436095</v>
      </c>
      <c r="I20" s="38">
        <v>50</v>
      </c>
      <c r="J20" s="39">
        <v>8.386447500838646</v>
      </c>
    </row>
    <row r="22" spans="1:10" ht="79.5" customHeight="1">
      <c r="A22" s="97" t="s">
        <v>144</v>
      </c>
      <c r="B22" s="97"/>
      <c r="C22" s="97"/>
      <c r="D22" s="97"/>
      <c r="E22" s="97"/>
      <c r="F22" s="97"/>
      <c r="G22" s="97"/>
      <c r="H22" s="97"/>
      <c r="I22" s="97"/>
      <c r="J22" s="97"/>
    </row>
    <row r="24" spans="1:10" ht="27.75" customHeight="1">
      <c r="A24" s="97" t="s">
        <v>118</v>
      </c>
      <c r="B24" s="97"/>
      <c r="C24" s="97"/>
      <c r="D24" s="97"/>
      <c r="E24" s="97"/>
      <c r="F24" s="97"/>
      <c r="G24" s="97"/>
      <c r="H24" s="97"/>
      <c r="I24" s="97"/>
      <c r="J24" s="97"/>
    </row>
    <row r="26" spans="1:10" ht="12.75">
      <c r="A26" s="97" t="s">
        <v>119</v>
      </c>
      <c r="B26" s="97"/>
      <c r="C26" s="97"/>
      <c r="D26" s="97"/>
      <c r="E26" s="97"/>
      <c r="F26" s="97"/>
      <c r="G26" s="97"/>
      <c r="H26" s="97"/>
      <c r="I26" s="97"/>
      <c r="J26" s="97"/>
    </row>
  </sheetData>
  <mergeCells count="5">
    <mergeCell ref="A26:J26"/>
    <mergeCell ref="A6:A7"/>
    <mergeCell ref="B6:B7"/>
    <mergeCell ref="A22:J22"/>
    <mergeCell ref="A24:J24"/>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9.00390625" defaultRowHeight="12.75"/>
  <cols>
    <col min="1" max="1" width="33.50390625" style="2" customWidth="1"/>
    <col min="2" max="2" width="7.875" style="2" customWidth="1"/>
    <col min="3" max="5" width="6.625" style="2" customWidth="1"/>
    <col min="6" max="7" width="8.625" style="2" customWidth="1"/>
    <col min="8" max="16384" width="9.00390625" style="2" customWidth="1"/>
  </cols>
  <sheetData>
    <row r="2" spans="1:7" ht="12.75">
      <c r="A2" s="3" t="s">
        <v>45</v>
      </c>
      <c r="B2" s="4"/>
      <c r="C2" s="4"/>
      <c r="D2" s="4"/>
      <c r="E2" s="4"/>
      <c r="F2" s="4"/>
      <c r="G2" s="4"/>
    </row>
    <row r="3" spans="1:7" ht="12.75">
      <c r="A3" s="5" t="s">
        <v>46</v>
      </c>
      <c r="B3" s="4"/>
      <c r="C3" s="4"/>
      <c r="D3" s="4"/>
      <c r="E3" s="4"/>
      <c r="F3" s="4"/>
      <c r="G3" s="4"/>
    </row>
    <row r="4" spans="1:7" ht="12.75">
      <c r="A4" s="3" t="s">
        <v>106</v>
      </c>
      <c r="B4" s="4"/>
      <c r="C4" s="4"/>
      <c r="D4" s="4"/>
      <c r="E4" s="4"/>
      <c r="F4" s="4"/>
      <c r="G4" s="4"/>
    </row>
    <row r="6" spans="1:7" ht="12.75">
      <c r="A6" s="94" t="s">
        <v>47</v>
      </c>
      <c r="B6" s="54" t="s">
        <v>83</v>
      </c>
      <c r="C6" s="63"/>
      <c r="D6" s="63"/>
      <c r="E6" s="63"/>
      <c r="F6" s="63"/>
      <c r="G6" s="55"/>
    </row>
    <row r="7" spans="1:7" ht="12.75" customHeight="1">
      <c r="A7" s="99"/>
      <c r="B7" s="103" t="s">
        <v>138</v>
      </c>
      <c r="C7" s="103" t="s">
        <v>139</v>
      </c>
      <c r="D7" s="103" t="s">
        <v>140</v>
      </c>
      <c r="E7" s="103" t="s">
        <v>141</v>
      </c>
      <c r="F7" s="103" t="s">
        <v>142</v>
      </c>
      <c r="G7" s="103" t="s">
        <v>143</v>
      </c>
    </row>
    <row r="8" spans="1:7" ht="12.75">
      <c r="A8" s="95"/>
      <c r="B8" s="104"/>
      <c r="C8" s="104"/>
      <c r="D8" s="104"/>
      <c r="E8" s="104"/>
      <c r="F8" s="104"/>
      <c r="G8" s="104"/>
    </row>
    <row r="9" spans="1:7" ht="12.75">
      <c r="A9" s="18"/>
      <c r="B9" s="18"/>
      <c r="C9" s="18"/>
      <c r="D9" s="18"/>
      <c r="E9" s="18"/>
      <c r="F9" s="18"/>
      <c r="G9" s="6"/>
    </row>
    <row r="10" spans="1:7" ht="12.75">
      <c r="A10" s="84" t="s">
        <v>50</v>
      </c>
      <c r="B10" s="20">
        <v>209</v>
      </c>
      <c r="C10" s="20">
        <v>86</v>
      </c>
      <c r="D10" s="20">
        <v>34</v>
      </c>
      <c r="E10" s="20">
        <v>31</v>
      </c>
      <c r="F10" s="20">
        <v>48</v>
      </c>
      <c r="G10" s="7">
        <v>10</v>
      </c>
    </row>
    <row r="11" spans="1:7" ht="12.75">
      <c r="A11" s="84" t="s">
        <v>48</v>
      </c>
      <c r="B11" s="18"/>
      <c r="C11" s="18"/>
      <c r="D11" s="18"/>
      <c r="E11" s="18"/>
      <c r="F11" s="18"/>
      <c r="G11" s="6"/>
    </row>
    <row r="12" spans="1:7" ht="12.75">
      <c r="A12" s="84" t="s">
        <v>49</v>
      </c>
      <c r="B12" s="20">
        <v>179</v>
      </c>
      <c r="C12" s="20">
        <v>167</v>
      </c>
      <c r="D12" s="20">
        <v>7</v>
      </c>
      <c r="E12" s="20">
        <v>4</v>
      </c>
      <c r="F12" s="20">
        <v>1</v>
      </c>
      <c r="G12" s="31" t="s">
        <v>39</v>
      </c>
    </row>
    <row r="13" spans="1:7" ht="12.75">
      <c r="A13" s="84" t="s">
        <v>51</v>
      </c>
      <c r="B13" s="20">
        <v>148</v>
      </c>
      <c r="C13" s="31" t="s">
        <v>39</v>
      </c>
      <c r="D13" s="31">
        <v>1</v>
      </c>
      <c r="E13" s="20">
        <v>7</v>
      </c>
      <c r="F13" s="20">
        <v>121</v>
      </c>
      <c r="G13" s="7">
        <v>19</v>
      </c>
    </row>
    <row r="14" spans="1:7" ht="12.75">
      <c r="A14" s="84" t="s">
        <v>52</v>
      </c>
      <c r="B14" s="20">
        <v>78</v>
      </c>
      <c r="C14" s="20">
        <v>26</v>
      </c>
      <c r="D14" s="20">
        <v>28</v>
      </c>
      <c r="E14" s="20">
        <v>21</v>
      </c>
      <c r="F14" s="20">
        <v>3</v>
      </c>
      <c r="G14" s="31" t="s">
        <v>39</v>
      </c>
    </row>
    <row r="15" spans="1:7" ht="12.75">
      <c r="A15" s="84" t="s">
        <v>53</v>
      </c>
      <c r="B15" s="20">
        <v>57</v>
      </c>
      <c r="C15" s="20">
        <v>21</v>
      </c>
      <c r="D15" s="20">
        <v>9</v>
      </c>
      <c r="E15" s="20">
        <v>13</v>
      </c>
      <c r="F15" s="20">
        <v>9</v>
      </c>
      <c r="G15" s="7">
        <v>5</v>
      </c>
    </row>
    <row r="16" spans="1:7" ht="12.75">
      <c r="A16" s="65" t="s">
        <v>54</v>
      </c>
      <c r="B16" s="20">
        <v>35</v>
      </c>
      <c r="C16" s="31">
        <v>1</v>
      </c>
      <c r="D16" s="21">
        <v>1</v>
      </c>
      <c r="E16" s="20">
        <v>2</v>
      </c>
      <c r="F16" s="20">
        <v>20</v>
      </c>
      <c r="G16" s="7">
        <v>11</v>
      </c>
    </row>
    <row r="17" spans="1:7" ht="12.75">
      <c r="A17" s="65" t="s">
        <v>55</v>
      </c>
      <c r="B17" s="20">
        <v>17</v>
      </c>
      <c r="C17" s="31" t="s">
        <v>39</v>
      </c>
      <c r="D17" s="31" t="s">
        <v>39</v>
      </c>
      <c r="E17" s="31" t="s">
        <v>39</v>
      </c>
      <c r="F17" s="20">
        <v>9</v>
      </c>
      <c r="G17" s="7">
        <v>8</v>
      </c>
    </row>
    <row r="18" spans="1:7" ht="12.75">
      <c r="A18" s="65"/>
      <c r="B18" s="20"/>
      <c r="C18" s="20"/>
      <c r="D18" s="21"/>
      <c r="E18" s="20"/>
      <c r="F18" s="20"/>
      <c r="G18" s="7"/>
    </row>
    <row r="19" spans="1:7" ht="12.75">
      <c r="A19" s="65" t="s">
        <v>56</v>
      </c>
      <c r="B19" s="6">
        <v>368</v>
      </c>
      <c r="C19" s="6">
        <v>151</v>
      </c>
      <c r="D19" s="6">
        <v>43</v>
      </c>
      <c r="E19" s="6">
        <v>56</v>
      </c>
      <c r="F19" s="6">
        <v>91</v>
      </c>
      <c r="G19" s="18">
        <v>27</v>
      </c>
    </row>
    <row r="20" spans="1:7" ht="12.75">
      <c r="A20" s="18"/>
      <c r="B20" s="18"/>
      <c r="C20" s="18"/>
      <c r="D20" s="18"/>
      <c r="E20" s="18"/>
      <c r="F20" s="18"/>
      <c r="G20" s="6"/>
    </row>
    <row r="21" spans="1:7" ht="12.75">
      <c r="A21" s="64" t="s">
        <v>57</v>
      </c>
      <c r="B21" s="85">
        <v>1091</v>
      </c>
      <c r="C21" s="85">
        <v>452</v>
      </c>
      <c r="D21" s="85">
        <v>123</v>
      </c>
      <c r="E21" s="85">
        <v>134</v>
      </c>
      <c r="F21" s="85">
        <v>302</v>
      </c>
      <c r="G21" s="57">
        <v>80</v>
      </c>
    </row>
    <row r="23" spans="1:7" ht="12.75">
      <c r="A23" s="96" t="s">
        <v>107</v>
      </c>
      <c r="B23" s="96"/>
      <c r="C23" s="96"/>
      <c r="D23" s="96"/>
      <c r="E23" s="96"/>
      <c r="F23" s="96"/>
      <c r="G23" s="96"/>
    </row>
  </sheetData>
  <mergeCells count="8">
    <mergeCell ref="A23:G23"/>
    <mergeCell ref="F7:F8"/>
    <mergeCell ref="G7:G8"/>
    <mergeCell ref="A6:A8"/>
    <mergeCell ref="B7:B8"/>
    <mergeCell ref="C7:C8"/>
    <mergeCell ref="D7:D8"/>
    <mergeCell ref="E7:E8"/>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9.00390625" defaultRowHeight="12.75"/>
  <cols>
    <col min="1" max="1" width="33.125" style="2" customWidth="1"/>
    <col min="2" max="9" width="9.625" style="2" customWidth="1"/>
    <col min="10" max="16384" width="9.00390625" style="2" customWidth="1"/>
  </cols>
  <sheetData>
    <row r="2" spans="1:9" ht="12.75">
      <c r="A2" s="3" t="s">
        <v>58</v>
      </c>
      <c r="B2" s="4"/>
      <c r="C2" s="4"/>
      <c r="D2" s="4"/>
      <c r="E2" s="4"/>
      <c r="F2" s="4"/>
      <c r="G2" s="4"/>
      <c r="H2" s="4"/>
      <c r="I2" s="4"/>
    </row>
    <row r="3" spans="1:9" ht="12.75">
      <c r="A3" s="5" t="s">
        <v>59</v>
      </c>
      <c r="B3" s="4"/>
      <c r="C3" s="4"/>
      <c r="D3" s="4"/>
      <c r="E3" s="4"/>
      <c r="F3" s="4"/>
      <c r="G3" s="4"/>
      <c r="H3" s="4"/>
      <c r="I3" s="4"/>
    </row>
    <row r="4" spans="1:9" ht="12.75">
      <c r="A4" s="3" t="s">
        <v>106</v>
      </c>
      <c r="B4" s="4"/>
      <c r="C4" s="4"/>
      <c r="D4" s="4"/>
      <c r="E4" s="4"/>
      <c r="F4" s="4"/>
      <c r="G4" s="4"/>
      <c r="H4" s="4"/>
      <c r="I4" s="4"/>
    </row>
    <row r="6" spans="1:9" ht="12.75">
      <c r="A6" s="94" t="s">
        <v>47</v>
      </c>
      <c r="B6" s="73" t="s">
        <v>115</v>
      </c>
      <c r="C6" s="74"/>
      <c r="D6" s="74"/>
      <c r="E6" s="74"/>
      <c r="F6" s="74"/>
      <c r="G6" s="74"/>
      <c r="H6" s="74"/>
      <c r="I6" s="75"/>
    </row>
    <row r="7" spans="1:9" ht="12.75">
      <c r="A7" s="99"/>
      <c r="B7" s="54" t="s">
        <v>32</v>
      </c>
      <c r="C7" s="55"/>
      <c r="D7" s="56" t="s">
        <v>33</v>
      </c>
      <c r="E7" s="55"/>
      <c r="F7" s="56" t="s">
        <v>34</v>
      </c>
      <c r="G7" s="55"/>
      <c r="H7" s="56" t="s">
        <v>65</v>
      </c>
      <c r="I7" s="55"/>
    </row>
    <row r="8" spans="1:9" ht="12.75">
      <c r="A8" s="95"/>
      <c r="B8" s="41" t="s">
        <v>30</v>
      </c>
      <c r="C8" s="41" t="s">
        <v>31</v>
      </c>
      <c r="D8" s="41" t="s">
        <v>30</v>
      </c>
      <c r="E8" s="41" t="s">
        <v>31</v>
      </c>
      <c r="F8" s="41" t="s">
        <v>30</v>
      </c>
      <c r="G8" s="41" t="s">
        <v>31</v>
      </c>
      <c r="H8" s="41" t="s">
        <v>30</v>
      </c>
      <c r="I8" s="41" t="s">
        <v>31</v>
      </c>
    </row>
    <row r="9" spans="1:9" ht="12.75">
      <c r="A9" s="18"/>
      <c r="B9" s="6"/>
      <c r="C9" s="6"/>
      <c r="D9" s="6"/>
      <c r="E9" s="6"/>
      <c r="F9" s="6"/>
      <c r="G9" s="6"/>
      <c r="H9" s="6"/>
      <c r="I9" s="6"/>
    </row>
    <row r="10" spans="1:9" ht="12.75">
      <c r="A10" s="65" t="s">
        <v>50</v>
      </c>
      <c r="B10" s="7">
        <v>209</v>
      </c>
      <c r="C10" s="12">
        <v>156.3797708924122</v>
      </c>
      <c r="D10" s="7">
        <v>165</v>
      </c>
      <c r="E10" s="12">
        <v>156.90227365658373</v>
      </c>
      <c r="F10" s="7">
        <v>39</v>
      </c>
      <c r="G10" s="22">
        <v>161.29699325861284</v>
      </c>
      <c r="H10" s="7">
        <v>5</v>
      </c>
      <c r="I10" s="29" t="s">
        <v>36</v>
      </c>
    </row>
    <row r="11" spans="1:9" ht="12.75">
      <c r="A11" s="65" t="s">
        <v>48</v>
      </c>
      <c r="B11" s="6"/>
      <c r="C11" s="12"/>
      <c r="D11" s="6"/>
      <c r="E11" s="12"/>
      <c r="F11" s="6"/>
      <c r="G11" s="12"/>
      <c r="H11" s="6"/>
      <c r="I11" s="12"/>
    </row>
    <row r="12" spans="1:9" ht="12.75">
      <c r="A12" s="65" t="s">
        <v>60</v>
      </c>
      <c r="B12" s="7">
        <v>179</v>
      </c>
      <c r="C12" s="12">
        <v>133.93291382651572</v>
      </c>
      <c r="D12" s="7">
        <v>75</v>
      </c>
      <c r="E12" s="12">
        <v>71.31921529844715</v>
      </c>
      <c r="F12" s="7">
        <v>99</v>
      </c>
      <c r="G12" s="22">
        <v>409.44621365647873</v>
      </c>
      <c r="H12" s="7">
        <v>3</v>
      </c>
      <c r="I12" s="29" t="s">
        <v>36</v>
      </c>
    </row>
    <row r="13" spans="1:9" ht="12.75">
      <c r="A13" s="65" t="s">
        <v>51</v>
      </c>
      <c r="B13" s="7">
        <v>148</v>
      </c>
      <c r="C13" s="12">
        <v>110.73782819175602</v>
      </c>
      <c r="D13" s="7">
        <v>82</v>
      </c>
      <c r="E13" s="12">
        <v>77.97567539296888</v>
      </c>
      <c r="F13" s="7">
        <v>64</v>
      </c>
      <c r="G13" s="22">
        <v>264.6925017577237</v>
      </c>
      <c r="H13" s="7">
        <v>2</v>
      </c>
      <c r="I13" s="29" t="s">
        <v>36</v>
      </c>
    </row>
    <row r="14" spans="1:9" ht="12.75">
      <c r="A14" s="65" t="s">
        <v>52</v>
      </c>
      <c r="B14" s="7">
        <v>78</v>
      </c>
      <c r="C14" s="12">
        <v>58.36182837133087</v>
      </c>
      <c r="D14" s="7">
        <v>48</v>
      </c>
      <c r="E14" s="12">
        <v>45.644297791006174</v>
      </c>
      <c r="F14" s="7">
        <v>29</v>
      </c>
      <c r="G14" s="22">
        <v>119.93878985896852</v>
      </c>
      <c r="H14" s="15">
        <v>1</v>
      </c>
      <c r="I14" s="29" t="s">
        <v>36</v>
      </c>
    </row>
    <row r="15" spans="1:9" ht="12.75">
      <c r="A15" s="65" t="s">
        <v>53</v>
      </c>
      <c r="B15" s="7">
        <v>57</v>
      </c>
      <c r="C15" s="12">
        <v>42.64902842520333</v>
      </c>
      <c r="D15" s="7">
        <v>30</v>
      </c>
      <c r="E15" s="12">
        <v>28.52768611937886</v>
      </c>
      <c r="F15" s="7">
        <v>26</v>
      </c>
      <c r="G15" s="22">
        <v>107.53132883907523</v>
      </c>
      <c r="H15" s="25">
        <v>1</v>
      </c>
      <c r="I15" s="29" t="s">
        <v>36</v>
      </c>
    </row>
    <row r="16" spans="1:9" ht="12.75">
      <c r="A16" s="65" t="s">
        <v>54</v>
      </c>
      <c r="B16" s="7">
        <v>35</v>
      </c>
      <c r="C16" s="12">
        <v>26.18799991021257</v>
      </c>
      <c r="D16" s="7">
        <v>24</v>
      </c>
      <c r="E16" s="12">
        <v>22.822148895503087</v>
      </c>
      <c r="F16" s="7">
        <v>11</v>
      </c>
      <c r="G16" s="22">
        <v>45.49402373960875</v>
      </c>
      <c r="H16" s="25" t="s">
        <v>39</v>
      </c>
      <c r="I16" s="29" t="s">
        <v>39</v>
      </c>
    </row>
    <row r="17" spans="1:9" ht="12.75">
      <c r="A17" s="65" t="s">
        <v>55</v>
      </c>
      <c r="B17" s="7">
        <v>17</v>
      </c>
      <c r="C17" s="12">
        <v>12.719885670674678</v>
      </c>
      <c r="D17" s="7">
        <v>6</v>
      </c>
      <c r="E17" s="12">
        <v>5.705537223875772</v>
      </c>
      <c r="F17" s="7">
        <v>11</v>
      </c>
      <c r="G17" s="22">
        <v>45.49402373960875</v>
      </c>
      <c r="H17" s="25" t="s">
        <v>39</v>
      </c>
      <c r="I17" s="29" t="s">
        <v>39</v>
      </c>
    </row>
    <row r="18" spans="1:9" ht="12.75">
      <c r="A18" s="18"/>
      <c r="B18" s="23"/>
      <c r="C18" s="12"/>
      <c r="D18" s="23"/>
      <c r="E18" s="12"/>
      <c r="F18" s="23"/>
      <c r="G18" s="22"/>
      <c r="H18" s="23"/>
      <c r="I18" s="12"/>
    </row>
    <row r="19" spans="1:9" ht="12.75">
      <c r="A19" s="65" t="s">
        <v>56</v>
      </c>
      <c r="B19" s="7">
        <v>368</v>
      </c>
      <c r="C19" s="12">
        <v>275.34811334166363</v>
      </c>
      <c r="D19" s="7">
        <v>230</v>
      </c>
      <c r="E19" s="12">
        <v>218.71226024857125</v>
      </c>
      <c r="F19" s="7">
        <v>126</v>
      </c>
      <c r="G19" s="22">
        <v>521.1133628355185</v>
      </c>
      <c r="H19" s="7">
        <v>11</v>
      </c>
      <c r="I19" s="12">
        <v>286.98147665014346</v>
      </c>
    </row>
    <row r="20" spans="1:9" ht="12.75">
      <c r="A20" s="64" t="s">
        <v>57</v>
      </c>
      <c r="B20" s="57">
        <v>1091</v>
      </c>
      <c r="C20" s="70">
        <v>816.317368629769</v>
      </c>
      <c r="D20" s="57">
        <v>660</v>
      </c>
      <c r="E20" s="70">
        <v>627.6090946263349</v>
      </c>
      <c r="F20" s="57">
        <v>405</v>
      </c>
      <c r="G20" s="80">
        <v>1675.007237685595</v>
      </c>
      <c r="H20" s="57">
        <v>23</v>
      </c>
      <c r="I20" s="70">
        <v>600.0521784503</v>
      </c>
    </row>
    <row r="22" spans="1:9" ht="39.75" customHeight="1">
      <c r="A22" s="97" t="s">
        <v>137</v>
      </c>
      <c r="B22" s="97"/>
      <c r="C22" s="97"/>
      <c r="D22" s="97"/>
      <c r="E22" s="97"/>
      <c r="F22" s="97"/>
      <c r="G22" s="97"/>
      <c r="H22" s="97"/>
      <c r="I22" s="97"/>
    </row>
    <row r="24" spans="1:9" ht="26.25" customHeight="1">
      <c r="A24" s="97" t="s">
        <v>118</v>
      </c>
      <c r="B24" s="97"/>
      <c r="C24" s="97"/>
      <c r="D24" s="97"/>
      <c r="E24" s="97"/>
      <c r="F24" s="97"/>
      <c r="G24" s="97"/>
      <c r="H24" s="97"/>
      <c r="I24" s="97"/>
    </row>
    <row r="26" ht="12.75">
      <c r="A26" s="2" t="s">
        <v>107</v>
      </c>
    </row>
  </sheetData>
  <mergeCells count="3">
    <mergeCell ref="A6:A8"/>
    <mergeCell ref="A22:I22"/>
    <mergeCell ref="A24:I24"/>
  </mergeCells>
  <printOptions horizontalCentered="1"/>
  <pageMargins left="0.5" right="0.5" top="1" bottom="1" header="0" footer="0"/>
  <pageSetup orientation="landscape" scale="90" r:id="rId1"/>
</worksheet>
</file>

<file path=xl/worksheets/sheet7.xml><?xml version="1.0" encoding="utf-8"?>
<worksheet xmlns="http://schemas.openxmlformats.org/spreadsheetml/2006/main" xmlns:r="http://schemas.openxmlformats.org/officeDocument/2006/relationships">
  <dimension ref="A2:G26"/>
  <sheetViews>
    <sheetView workbookViewId="0" topLeftCell="A1">
      <selection activeCell="A1" sqref="A1"/>
    </sheetView>
  </sheetViews>
  <sheetFormatPr defaultColWidth="9.00390625" defaultRowHeight="12.75"/>
  <cols>
    <col min="1" max="1" width="35.50390625" style="2" customWidth="1"/>
    <col min="2" max="7" width="9.625" style="2" customWidth="1"/>
    <col min="8" max="16384" width="9.00390625" style="2" customWidth="1"/>
  </cols>
  <sheetData>
    <row r="2" spans="1:7" ht="12.75">
      <c r="A2" s="3" t="s">
        <v>61</v>
      </c>
      <c r="B2" s="4"/>
      <c r="C2" s="4"/>
      <c r="D2" s="4"/>
      <c r="E2" s="4"/>
      <c r="F2" s="4"/>
      <c r="G2" s="4"/>
    </row>
    <row r="3" spans="1:7" ht="12.75">
      <c r="A3" s="5" t="s">
        <v>62</v>
      </c>
      <c r="B3" s="4"/>
      <c r="C3" s="4"/>
      <c r="D3" s="4"/>
      <c r="E3" s="4"/>
      <c r="F3" s="4"/>
      <c r="G3" s="4"/>
    </row>
    <row r="4" spans="1:7" ht="12.75">
      <c r="A4" s="3" t="s">
        <v>106</v>
      </c>
      <c r="B4" s="4"/>
      <c r="C4" s="4"/>
      <c r="D4" s="4"/>
      <c r="E4" s="4"/>
      <c r="F4" s="4"/>
      <c r="G4" s="4"/>
    </row>
    <row r="6" spans="1:7" ht="12.75">
      <c r="A6" s="94" t="s">
        <v>47</v>
      </c>
      <c r="B6" s="73" t="s">
        <v>132</v>
      </c>
      <c r="C6" s="74"/>
      <c r="D6" s="74"/>
      <c r="E6" s="74"/>
      <c r="F6" s="74"/>
      <c r="G6" s="75"/>
    </row>
    <row r="7" spans="1:7" ht="12.75">
      <c r="A7" s="99"/>
      <c r="B7" s="54" t="s">
        <v>57</v>
      </c>
      <c r="C7" s="55"/>
      <c r="D7" s="56" t="s">
        <v>133</v>
      </c>
      <c r="E7" s="55"/>
      <c r="F7" s="56" t="s">
        <v>134</v>
      </c>
      <c r="G7" s="55"/>
    </row>
    <row r="8" spans="1:7" ht="12.75">
      <c r="A8" s="95"/>
      <c r="B8" s="41" t="s">
        <v>30</v>
      </c>
      <c r="C8" s="41" t="s">
        <v>31</v>
      </c>
      <c r="D8" s="41" t="s">
        <v>30</v>
      </c>
      <c r="E8" s="41" t="s">
        <v>31</v>
      </c>
      <c r="F8" s="41" t="s">
        <v>30</v>
      </c>
      <c r="G8" s="41" t="s">
        <v>31</v>
      </c>
    </row>
    <row r="9" spans="1:7" ht="12.75">
      <c r="A9" s="18"/>
      <c r="B9" s="6"/>
      <c r="C9" s="6"/>
      <c r="D9" s="6"/>
      <c r="E9" s="6"/>
      <c r="F9" s="6"/>
      <c r="G9" s="6"/>
    </row>
    <row r="10" spans="1:7" ht="12.75">
      <c r="A10" s="65" t="s">
        <v>50</v>
      </c>
      <c r="B10" s="7">
        <v>209</v>
      </c>
      <c r="C10" s="12">
        <v>156.49686631872945</v>
      </c>
      <c r="D10" s="7">
        <v>111</v>
      </c>
      <c r="E10" s="12">
        <v>163.07701348690975</v>
      </c>
      <c r="F10" s="7">
        <v>97</v>
      </c>
      <c r="G10" s="12">
        <v>148.1300490203564</v>
      </c>
    </row>
    <row r="11" spans="1:7" ht="12.75">
      <c r="A11" s="65" t="s">
        <v>48</v>
      </c>
      <c r="B11" s="6"/>
      <c r="C11" s="12"/>
      <c r="D11" s="6"/>
      <c r="E11" s="12"/>
      <c r="F11" s="6"/>
      <c r="G11" s="12"/>
    </row>
    <row r="12" spans="1:7" ht="12.75">
      <c r="A12" s="65" t="s">
        <v>60</v>
      </c>
      <c r="B12" s="7">
        <v>179</v>
      </c>
      <c r="C12" s="12">
        <v>134.03320129690226</v>
      </c>
      <c r="D12" s="7">
        <v>105</v>
      </c>
      <c r="E12" s="12">
        <v>154.26203978491463</v>
      </c>
      <c r="F12" s="7">
        <v>73</v>
      </c>
      <c r="G12" s="12">
        <v>111.4793152421239</v>
      </c>
    </row>
    <row r="13" spans="1:7" ht="12.75">
      <c r="A13" s="65" t="s">
        <v>51</v>
      </c>
      <c r="B13" s="7">
        <v>148</v>
      </c>
      <c r="C13" s="12">
        <v>110.82074744101415</v>
      </c>
      <c r="D13" s="7">
        <v>83</v>
      </c>
      <c r="E13" s="12">
        <v>121.94046954426587</v>
      </c>
      <c r="F13" s="7">
        <v>65</v>
      </c>
      <c r="G13" s="12">
        <v>99.26240398271307</v>
      </c>
    </row>
    <row r="14" spans="1:7" ht="12.75">
      <c r="A14" s="65" t="s">
        <v>52</v>
      </c>
      <c r="B14" s="7">
        <v>78</v>
      </c>
      <c r="C14" s="12">
        <v>58.4055290567507</v>
      </c>
      <c r="D14" s="7">
        <v>43</v>
      </c>
      <c r="E14" s="12">
        <v>63.17397819763171</v>
      </c>
      <c r="F14" s="7">
        <v>35</v>
      </c>
      <c r="G14" s="12">
        <v>53.44898675992242</v>
      </c>
    </row>
    <row r="15" spans="1:7" ht="12.75">
      <c r="A15" s="65" t="s">
        <v>53</v>
      </c>
      <c r="B15" s="7">
        <v>57</v>
      </c>
      <c r="C15" s="12">
        <v>42.68096354147167</v>
      </c>
      <c r="D15" s="7">
        <v>29</v>
      </c>
      <c r="E15" s="12">
        <v>42.605706226309756</v>
      </c>
      <c r="F15" s="7">
        <v>28</v>
      </c>
      <c r="G15" s="12">
        <v>42.75918940793794</v>
      </c>
    </row>
    <row r="16" spans="1:7" ht="12.75">
      <c r="A16" s="65" t="s">
        <v>54</v>
      </c>
      <c r="B16" s="7">
        <v>35</v>
      </c>
      <c r="C16" s="12">
        <v>26.207609192131727</v>
      </c>
      <c r="D16" s="7">
        <v>21</v>
      </c>
      <c r="E16" s="12">
        <v>30.852407956982926</v>
      </c>
      <c r="F16" s="7">
        <v>14</v>
      </c>
      <c r="G16" s="12">
        <v>21.37959470396897</v>
      </c>
    </row>
    <row r="17" spans="1:7" ht="12.75">
      <c r="A17" s="65" t="s">
        <v>55</v>
      </c>
      <c r="B17" s="7">
        <v>17</v>
      </c>
      <c r="C17" s="12">
        <v>12.72941017903541</v>
      </c>
      <c r="D17" s="7">
        <v>9</v>
      </c>
      <c r="E17" s="12">
        <v>13.222460552992683</v>
      </c>
      <c r="F17" s="7">
        <v>8</v>
      </c>
      <c r="G17" s="12">
        <v>12.216911259410839</v>
      </c>
    </row>
    <row r="18" spans="1:7" ht="12.75">
      <c r="A18" s="18"/>
      <c r="B18" s="23"/>
      <c r="C18" s="12"/>
      <c r="D18" s="23"/>
      <c r="E18" s="12"/>
      <c r="F18" s="23"/>
      <c r="G18" s="12"/>
    </row>
    <row r="19" spans="1:7" ht="12.75">
      <c r="A19" s="65" t="s">
        <v>56</v>
      </c>
      <c r="B19" s="7">
        <v>368</v>
      </c>
      <c r="C19" s="12">
        <v>275.5542909344136</v>
      </c>
      <c r="D19" s="7">
        <v>189</v>
      </c>
      <c r="E19" s="12">
        <v>277.67167161284635</v>
      </c>
      <c r="F19" s="7">
        <v>179</v>
      </c>
      <c r="G19" s="12">
        <v>273.35338942931753</v>
      </c>
    </row>
    <row r="20" spans="1:7" ht="12.75">
      <c r="A20" s="64" t="s">
        <v>57</v>
      </c>
      <c r="B20" s="57">
        <v>1091</v>
      </c>
      <c r="C20" s="70">
        <v>816.9286179604491</v>
      </c>
      <c r="D20" s="57">
        <v>590</v>
      </c>
      <c r="E20" s="70">
        <v>866.8057473628537</v>
      </c>
      <c r="F20" s="57">
        <v>499</v>
      </c>
      <c r="G20" s="70">
        <v>762.0298398057511</v>
      </c>
    </row>
    <row r="22" spans="1:7" ht="38.25" customHeight="1">
      <c r="A22" s="97" t="s">
        <v>135</v>
      </c>
      <c r="B22" s="97"/>
      <c r="C22" s="97"/>
      <c r="D22" s="97"/>
      <c r="E22" s="97"/>
      <c r="F22" s="97"/>
      <c r="G22" s="97"/>
    </row>
    <row r="24" spans="1:7" ht="26.25" customHeight="1">
      <c r="A24" s="97" t="s">
        <v>136</v>
      </c>
      <c r="B24" s="97"/>
      <c r="C24" s="97"/>
      <c r="D24" s="97"/>
      <c r="E24" s="97"/>
      <c r="F24" s="97"/>
      <c r="G24" s="97"/>
    </row>
    <row r="26" ht="12.75">
      <c r="A26" s="2" t="s">
        <v>107</v>
      </c>
    </row>
  </sheetData>
  <mergeCells count="3">
    <mergeCell ref="A6:A8"/>
    <mergeCell ref="A22:G22"/>
    <mergeCell ref="A24:G24"/>
  </mergeCells>
  <printOptions horizontalCentered="1"/>
  <pageMargins left="0.5" right="0.5" top="1" bottom="1" header="0" footer="0"/>
  <pageSetup orientation="landscape" r:id="rId1"/>
</worksheet>
</file>

<file path=xl/worksheets/sheet8.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9.00390625" defaultRowHeight="12.75"/>
  <cols>
    <col min="1" max="1" width="18.625" style="2" customWidth="1"/>
    <col min="2" max="4" width="9.625" style="2" customWidth="1"/>
    <col min="5" max="5" width="10.625" style="2" customWidth="1"/>
    <col min="6" max="6" width="9.625" style="2" customWidth="1"/>
    <col min="7" max="7" width="10.625" style="2" customWidth="1"/>
    <col min="8" max="13" width="9.625" style="2" customWidth="1"/>
    <col min="14" max="16384" width="9.00390625" style="2" customWidth="1"/>
  </cols>
  <sheetData>
    <row r="2" spans="1:13" ht="12.75">
      <c r="A2" s="3" t="s">
        <v>63</v>
      </c>
      <c r="B2" s="4"/>
      <c r="C2" s="4"/>
      <c r="D2" s="4"/>
      <c r="E2" s="4"/>
      <c r="F2" s="4"/>
      <c r="G2" s="4"/>
      <c r="H2" s="4"/>
      <c r="I2" s="4"/>
      <c r="J2" s="4"/>
      <c r="K2" s="4"/>
      <c r="L2" s="4"/>
      <c r="M2" s="4"/>
    </row>
    <row r="3" spans="1:13" ht="12.75">
      <c r="A3" s="5" t="s">
        <v>64</v>
      </c>
      <c r="B3" s="4"/>
      <c r="C3" s="4"/>
      <c r="D3" s="4"/>
      <c r="E3" s="4"/>
      <c r="F3" s="4"/>
      <c r="G3" s="4"/>
      <c r="H3" s="4"/>
      <c r="I3" s="4"/>
      <c r="J3" s="4"/>
      <c r="K3" s="4"/>
      <c r="L3" s="4"/>
      <c r="M3" s="4"/>
    </row>
    <row r="4" spans="1:13" ht="12.75">
      <c r="A4" s="3" t="s">
        <v>106</v>
      </c>
      <c r="B4" s="4"/>
      <c r="C4" s="4"/>
      <c r="D4" s="4"/>
      <c r="E4" s="4"/>
      <c r="F4" s="4"/>
      <c r="G4" s="4"/>
      <c r="H4" s="4"/>
      <c r="I4" s="4"/>
      <c r="J4" s="4"/>
      <c r="K4" s="4"/>
      <c r="L4" s="4"/>
      <c r="M4" s="4"/>
    </row>
    <row r="6" spans="1:13" ht="12.75">
      <c r="A6" s="105" t="s">
        <v>113</v>
      </c>
      <c r="B6" s="54" t="s">
        <v>32</v>
      </c>
      <c r="C6" s="63"/>
      <c r="D6" s="55"/>
      <c r="E6" s="56" t="s">
        <v>33</v>
      </c>
      <c r="F6" s="63"/>
      <c r="G6" s="55"/>
      <c r="H6" s="56" t="s">
        <v>34</v>
      </c>
      <c r="I6" s="63"/>
      <c r="J6" s="55"/>
      <c r="K6" s="56" t="s">
        <v>65</v>
      </c>
      <c r="L6" s="63"/>
      <c r="M6" s="55"/>
    </row>
    <row r="7" spans="1:13" ht="12.75">
      <c r="A7" s="106"/>
      <c r="B7" s="105" t="s">
        <v>116</v>
      </c>
      <c r="C7" s="105" t="s">
        <v>128</v>
      </c>
      <c r="D7" s="103" t="s">
        <v>129</v>
      </c>
      <c r="E7" s="105" t="s">
        <v>116</v>
      </c>
      <c r="F7" s="105" t="s">
        <v>128</v>
      </c>
      <c r="G7" s="103" t="s">
        <v>129</v>
      </c>
      <c r="H7" s="105" t="s">
        <v>116</v>
      </c>
      <c r="I7" s="105" t="s">
        <v>128</v>
      </c>
      <c r="J7" s="103" t="s">
        <v>129</v>
      </c>
      <c r="K7" s="105" t="s">
        <v>116</v>
      </c>
      <c r="L7" s="105" t="s">
        <v>128</v>
      </c>
      <c r="M7" s="103" t="s">
        <v>129</v>
      </c>
    </row>
    <row r="8" spans="1:13" ht="12.75">
      <c r="A8" s="104"/>
      <c r="B8" s="104"/>
      <c r="C8" s="104"/>
      <c r="D8" s="104"/>
      <c r="E8" s="104"/>
      <c r="F8" s="104"/>
      <c r="G8" s="104"/>
      <c r="H8" s="104"/>
      <c r="I8" s="104"/>
      <c r="J8" s="104"/>
      <c r="K8" s="104"/>
      <c r="L8" s="104"/>
      <c r="M8" s="104"/>
    </row>
    <row r="9" spans="1:13" ht="15" customHeight="1">
      <c r="A9" s="66" t="s">
        <v>66</v>
      </c>
      <c r="B9" s="38">
        <v>133649</v>
      </c>
      <c r="C9" s="38">
        <v>1091</v>
      </c>
      <c r="D9" s="39">
        <v>8.16317368629769</v>
      </c>
      <c r="E9" s="38">
        <v>105161</v>
      </c>
      <c r="F9" s="38">
        <v>660</v>
      </c>
      <c r="G9" s="39">
        <v>6.2760909462633485</v>
      </c>
      <c r="H9" s="38">
        <v>24179</v>
      </c>
      <c r="I9" s="38">
        <v>405</v>
      </c>
      <c r="J9" s="39">
        <v>16.75007237685595</v>
      </c>
      <c r="K9" s="40">
        <v>3833</v>
      </c>
      <c r="L9" s="38">
        <v>23</v>
      </c>
      <c r="M9" s="68">
        <v>6.0005217845029994</v>
      </c>
    </row>
    <row r="10" spans="1:13" ht="12.75">
      <c r="A10" s="18"/>
      <c r="B10" s="23"/>
      <c r="C10" s="23"/>
      <c r="D10" s="24"/>
      <c r="E10" s="23"/>
      <c r="F10" s="7"/>
      <c r="G10" s="24"/>
      <c r="H10" s="23"/>
      <c r="I10" s="23"/>
      <c r="J10" s="24"/>
      <c r="K10" s="7"/>
      <c r="L10" s="23"/>
      <c r="M10" s="6"/>
    </row>
    <row r="11" spans="1:13" ht="12.75">
      <c r="A11" s="65" t="s">
        <v>67</v>
      </c>
      <c r="B11" s="59">
        <v>254</v>
      </c>
      <c r="C11" s="7">
        <v>10</v>
      </c>
      <c r="D11" s="12">
        <v>39.37007874015748</v>
      </c>
      <c r="E11" s="59">
        <v>99</v>
      </c>
      <c r="F11" s="7">
        <v>5</v>
      </c>
      <c r="G11" s="29" t="s">
        <v>36</v>
      </c>
      <c r="H11" s="59">
        <v>141</v>
      </c>
      <c r="I11" s="7">
        <v>5</v>
      </c>
      <c r="J11" s="29" t="s">
        <v>36</v>
      </c>
      <c r="K11" s="25">
        <v>13</v>
      </c>
      <c r="L11" s="25" t="s">
        <v>39</v>
      </c>
      <c r="M11" s="62" t="s">
        <v>39</v>
      </c>
    </row>
    <row r="12" spans="1:13" ht="12.75">
      <c r="A12" s="65" t="s">
        <v>68</v>
      </c>
      <c r="B12" s="59">
        <v>15263</v>
      </c>
      <c r="C12" s="7">
        <v>191</v>
      </c>
      <c r="D12" s="12">
        <v>12.513922557819564</v>
      </c>
      <c r="E12" s="59">
        <v>10002</v>
      </c>
      <c r="F12" s="7">
        <v>100</v>
      </c>
      <c r="G12" s="12">
        <v>9.998000399920015</v>
      </c>
      <c r="H12" s="59">
        <v>4936</v>
      </c>
      <c r="I12" s="7">
        <v>90</v>
      </c>
      <c r="J12" s="12">
        <v>18.233387358184764</v>
      </c>
      <c r="K12" s="7">
        <v>282</v>
      </c>
      <c r="L12" s="7">
        <v>1</v>
      </c>
      <c r="M12" s="62" t="s">
        <v>36</v>
      </c>
    </row>
    <row r="13" spans="1:13" ht="12.75">
      <c r="A13" s="65" t="s">
        <v>69</v>
      </c>
      <c r="B13" s="59">
        <v>31063</v>
      </c>
      <c r="C13" s="7">
        <v>283</v>
      </c>
      <c r="D13" s="12">
        <v>9.110517335737052</v>
      </c>
      <c r="E13" s="59">
        <v>22888</v>
      </c>
      <c r="F13" s="7">
        <v>169</v>
      </c>
      <c r="G13" s="12">
        <v>7.383781894442502</v>
      </c>
      <c r="H13" s="59">
        <v>7398</v>
      </c>
      <c r="I13" s="7">
        <v>109</v>
      </c>
      <c r="J13" s="12">
        <v>14.733711814003785</v>
      </c>
      <c r="K13" s="7">
        <v>686</v>
      </c>
      <c r="L13" s="7">
        <v>5</v>
      </c>
      <c r="M13" s="62" t="s">
        <v>36</v>
      </c>
    </row>
    <row r="14" spans="1:13" ht="12.75">
      <c r="A14" s="65" t="s">
        <v>70</v>
      </c>
      <c r="B14" s="59">
        <v>39826</v>
      </c>
      <c r="C14" s="7">
        <v>277</v>
      </c>
      <c r="D14" s="12">
        <v>6.955255360819565</v>
      </c>
      <c r="E14" s="59">
        <v>32286</v>
      </c>
      <c r="F14" s="7">
        <v>163</v>
      </c>
      <c r="G14" s="12">
        <v>5.0486278882487765</v>
      </c>
      <c r="H14" s="59">
        <v>6098</v>
      </c>
      <c r="I14" s="7">
        <v>103</v>
      </c>
      <c r="J14" s="12">
        <v>16.890783863561822</v>
      </c>
      <c r="K14" s="7">
        <v>1312</v>
      </c>
      <c r="L14" s="7">
        <v>9</v>
      </c>
      <c r="M14" s="61">
        <v>6.859756097560975</v>
      </c>
    </row>
    <row r="15" spans="1:13" ht="12.75">
      <c r="A15" s="65" t="s">
        <v>71</v>
      </c>
      <c r="B15" s="59">
        <v>44666</v>
      </c>
      <c r="C15" s="7">
        <v>297</v>
      </c>
      <c r="D15" s="12">
        <v>6.6493529754175436</v>
      </c>
      <c r="E15" s="59">
        <v>37785</v>
      </c>
      <c r="F15" s="7">
        <v>200</v>
      </c>
      <c r="G15" s="12">
        <v>5.293105729786952</v>
      </c>
      <c r="H15" s="59">
        <v>5221</v>
      </c>
      <c r="I15" s="7">
        <v>88</v>
      </c>
      <c r="J15" s="12">
        <v>16.8550086190385</v>
      </c>
      <c r="K15" s="7">
        <v>1465</v>
      </c>
      <c r="L15" s="7">
        <v>8</v>
      </c>
      <c r="M15" s="61">
        <v>5.460750853242321</v>
      </c>
    </row>
    <row r="16" spans="1:13" ht="12.75">
      <c r="A16" s="66" t="s">
        <v>72</v>
      </c>
      <c r="B16" s="82">
        <v>2559</v>
      </c>
      <c r="C16" s="38">
        <v>20</v>
      </c>
      <c r="D16" s="68">
        <v>7.815552950371238</v>
      </c>
      <c r="E16" s="82">
        <v>2085</v>
      </c>
      <c r="F16" s="38">
        <v>13</v>
      </c>
      <c r="G16" s="68">
        <v>6.235011990407674</v>
      </c>
      <c r="H16" s="82">
        <v>384</v>
      </c>
      <c r="I16" s="38">
        <v>7</v>
      </c>
      <c r="J16" s="68">
        <v>18.229166666666668</v>
      </c>
      <c r="K16" s="83">
        <v>75</v>
      </c>
      <c r="L16" s="83" t="s">
        <v>39</v>
      </c>
      <c r="M16" s="69" t="s">
        <v>39</v>
      </c>
    </row>
    <row r="17" spans="1:13" ht="14.25" hidden="1" thickBot="1" thickTop="1">
      <c r="A17" s="26" t="s">
        <v>73</v>
      </c>
      <c r="B17" s="59">
        <f>2238+95</f>
        <v>2333</v>
      </c>
      <c r="C17" s="8">
        <v>27</v>
      </c>
      <c r="D17" s="16">
        <f>B17/C17*1000</f>
        <v>86407.4074074074</v>
      </c>
      <c r="E17" s="59">
        <f>1835+79</f>
        <v>1914</v>
      </c>
      <c r="F17" s="8">
        <v>19</v>
      </c>
      <c r="G17" s="16">
        <f>E17/F17*1000</f>
        <v>100736.84210526316</v>
      </c>
      <c r="H17" s="59">
        <f>313+10</f>
        <v>323</v>
      </c>
      <c r="I17" s="8">
        <v>6</v>
      </c>
      <c r="J17" s="32" t="s">
        <v>36</v>
      </c>
      <c r="K17" s="27">
        <v>73</v>
      </c>
      <c r="L17" s="27" t="s">
        <v>39</v>
      </c>
      <c r="M17" s="33" t="s">
        <v>39</v>
      </c>
    </row>
    <row r="19" spans="1:13" ht="39" customHeight="1">
      <c r="A19" s="97" t="s">
        <v>131</v>
      </c>
      <c r="B19" s="97"/>
      <c r="C19" s="97"/>
      <c r="D19" s="97"/>
      <c r="E19" s="97"/>
      <c r="F19" s="97"/>
      <c r="G19" s="97"/>
      <c r="H19" s="97"/>
      <c r="I19" s="97"/>
      <c r="J19" s="97"/>
      <c r="K19" s="97"/>
      <c r="L19" s="97"/>
      <c r="M19" s="97"/>
    </row>
    <row r="21" spans="1:13" ht="27.75" customHeight="1">
      <c r="A21" s="97" t="s">
        <v>118</v>
      </c>
      <c r="B21" s="97"/>
      <c r="C21" s="97"/>
      <c r="D21" s="97"/>
      <c r="E21" s="97"/>
      <c r="F21" s="97"/>
      <c r="G21" s="97"/>
      <c r="H21" s="97"/>
      <c r="I21" s="97"/>
      <c r="J21" s="97"/>
      <c r="K21" s="97"/>
      <c r="L21" s="97"/>
      <c r="M21" s="97"/>
    </row>
    <row r="23" ht="12.75">
      <c r="A23" s="2" t="s">
        <v>107</v>
      </c>
    </row>
  </sheetData>
  <mergeCells count="15">
    <mergeCell ref="F7:F8"/>
    <mergeCell ref="G7:G8"/>
    <mergeCell ref="A6:A8"/>
    <mergeCell ref="B7:B8"/>
    <mergeCell ref="C7:C8"/>
    <mergeCell ref="L7:L8"/>
    <mergeCell ref="M7:M8"/>
    <mergeCell ref="A19:M19"/>
    <mergeCell ref="A21:M21"/>
    <mergeCell ref="H7:H8"/>
    <mergeCell ref="I7:I8"/>
    <mergeCell ref="J7:J8"/>
    <mergeCell ref="K7:K8"/>
    <mergeCell ref="D7:D8"/>
    <mergeCell ref="E7:E8"/>
  </mergeCells>
  <printOptions horizontalCentered="1"/>
  <pageMargins left="0" right="0" top="1" bottom="1" header="0" footer="0"/>
  <pageSetup orientation="landscape" scale="90" r:id="rId1"/>
</worksheet>
</file>

<file path=xl/worksheets/sheet9.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9.00390625" defaultRowHeight="12.75"/>
  <cols>
    <col min="1" max="1" width="16.00390625" style="2" customWidth="1"/>
    <col min="2" max="4" width="9.625" style="2" customWidth="1"/>
    <col min="5" max="5" width="10.625" style="2" customWidth="1"/>
    <col min="6" max="6" width="9.625" style="2" customWidth="1"/>
    <col min="7" max="7" width="10.625" style="2" customWidth="1"/>
    <col min="8" max="13" width="9.625" style="2" customWidth="1"/>
    <col min="14" max="16384" width="9.00390625" style="2" customWidth="1"/>
  </cols>
  <sheetData>
    <row r="2" spans="1:13" ht="12.75">
      <c r="A2" s="3" t="s">
        <v>74</v>
      </c>
      <c r="B2" s="4"/>
      <c r="C2" s="4"/>
      <c r="D2" s="4"/>
      <c r="E2" s="4"/>
      <c r="F2" s="4"/>
      <c r="G2" s="4"/>
      <c r="H2" s="4"/>
      <c r="I2" s="4"/>
      <c r="J2" s="4"/>
      <c r="K2" s="4"/>
      <c r="L2" s="4"/>
      <c r="M2" s="4"/>
    </row>
    <row r="3" spans="1:13" ht="12.75">
      <c r="A3" s="5" t="s">
        <v>75</v>
      </c>
      <c r="B3" s="4"/>
      <c r="C3" s="4"/>
      <c r="D3" s="4"/>
      <c r="E3" s="4"/>
      <c r="F3" s="4"/>
      <c r="G3" s="4"/>
      <c r="H3" s="4"/>
      <c r="I3" s="4"/>
      <c r="J3" s="4"/>
      <c r="K3" s="4"/>
      <c r="L3" s="4"/>
      <c r="M3" s="4"/>
    </row>
    <row r="4" spans="1:13" ht="12.75">
      <c r="A4" s="3" t="s">
        <v>108</v>
      </c>
      <c r="B4" s="4"/>
      <c r="C4" s="4"/>
      <c r="D4" s="4"/>
      <c r="E4" s="4"/>
      <c r="F4" s="4"/>
      <c r="G4" s="4"/>
      <c r="H4" s="4"/>
      <c r="I4" s="4"/>
      <c r="J4" s="4"/>
      <c r="K4" s="4"/>
      <c r="L4" s="4"/>
      <c r="M4" s="4"/>
    </row>
    <row r="6" spans="1:13" ht="12.75">
      <c r="A6" s="105" t="s">
        <v>127</v>
      </c>
      <c r="B6" s="54" t="s">
        <v>32</v>
      </c>
      <c r="C6" s="63"/>
      <c r="D6" s="55"/>
      <c r="E6" s="56" t="s">
        <v>33</v>
      </c>
      <c r="F6" s="63"/>
      <c r="G6" s="55"/>
      <c r="H6" s="56" t="s">
        <v>34</v>
      </c>
      <c r="I6" s="63"/>
      <c r="J6" s="55"/>
      <c r="K6" s="56" t="s">
        <v>65</v>
      </c>
      <c r="L6" s="63"/>
      <c r="M6" s="55"/>
    </row>
    <row r="7" spans="1:13" ht="12.75">
      <c r="A7" s="106"/>
      <c r="B7" s="105" t="s">
        <v>116</v>
      </c>
      <c r="C7" s="105" t="s">
        <v>128</v>
      </c>
      <c r="D7" s="103" t="s">
        <v>129</v>
      </c>
      <c r="E7" s="105" t="s">
        <v>116</v>
      </c>
      <c r="F7" s="105" t="s">
        <v>128</v>
      </c>
      <c r="G7" s="103" t="s">
        <v>129</v>
      </c>
      <c r="H7" s="105" t="s">
        <v>116</v>
      </c>
      <c r="I7" s="105" t="s">
        <v>128</v>
      </c>
      <c r="J7" s="103" t="s">
        <v>129</v>
      </c>
      <c r="K7" s="105" t="s">
        <v>116</v>
      </c>
      <c r="L7" s="105" t="s">
        <v>128</v>
      </c>
      <c r="M7" s="103" t="s">
        <v>129</v>
      </c>
    </row>
    <row r="8" spans="1:13" ht="12.75">
      <c r="A8" s="104"/>
      <c r="B8" s="104"/>
      <c r="C8" s="104"/>
      <c r="D8" s="104"/>
      <c r="E8" s="104"/>
      <c r="F8" s="104"/>
      <c r="G8" s="104"/>
      <c r="H8" s="104"/>
      <c r="I8" s="104"/>
      <c r="J8" s="104"/>
      <c r="K8" s="104"/>
      <c r="L8" s="104"/>
      <c r="M8" s="104"/>
    </row>
    <row r="9" spans="1:13" ht="15" customHeight="1">
      <c r="A9" s="66" t="s">
        <v>76</v>
      </c>
      <c r="B9" s="38">
        <v>133649</v>
      </c>
      <c r="C9" s="38">
        <v>1091</v>
      </c>
      <c r="D9" s="39">
        <v>8.16317368629769</v>
      </c>
      <c r="E9" s="38">
        <v>105161</v>
      </c>
      <c r="F9" s="38">
        <v>660</v>
      </c>
      <c r="G9" s="39">
        <v>6.2760909462633485</v>
      </c>
      <c r="H9" s="38">
        <v>24179</v>
      </c>
      <c r="I9" s="38">
        <v>405</v>
      </c>
      <c r="J9" s="39">
        <v>16.75007237685595</v>
      </c>
      <c r="K9" s="38">
        <v>3833</v>
      </c>
      <c r="L9" s="38">
        <v>23</v>
      </c>
      <c r="M9" s="68">
        <v>6.0005217845029994</v>
      </c>
    </row>
    <row r="10" spans="1:13" ht="12.75">
      <c r="A10" s="18"/>
      <c r="B10" s="7"/>
      <c r="C10" s="23"/>
      <c r="D10" s="24"/>
      <c r="E10" s="7"/>
      <c r="F10" s="7"/>
      <c r="G10" s="24"/>
      <c r="H10" s="23"/>
      <c r="I10" s="23"/>
      <c r="J10" s="24"/>
      <c r="K10" s="23"/>
      <c r="L10" s="23"/>
      <c r="M10" s="71"/>
    </row>
    <row r="11" spans="1:13" ht="12.75">
      <c r="A11" s="65" t="s">
        <v>77</v>
      </c>
      <c r="B11" s="7">
        <v>99907</v>
      </c>
      <c r="C11" s="7">
        <v>635</v>
      </c>
      <c r="D11" s="12">
        <v>6.355910997227421</v>
      </c>
      <c r="E11" s="7">
        <v>83052</v>
      </c>
      <c r="F11" s="7">
        <v>417</v>
      </c>
      <c r="G11" s="12">
        <v>5.020950729663343</v>
      </c>
      <c r="H11" s="7">
        <v>13836</v>
      </c>
      <c r="I11" s="7">
        <v>202</v>
      </c>
      <c r="J11" s="12">
        <v>14.599595258745303</v>
      </c>
      <c r="K11" s="7">
        <v>2808</v>
      </c>
      <c r="L11" s="7">
        <v>13</v>
      </c>
      <c r="M11" s="61">
        <v>4.62962962962963</v>
      </c>
    </row>
    <row r="12" spans="1:13" ht="12.75">
      <c r="A12" s="65" t="s">
        <v>78</v>
      </c>
      <c r="B12" s="7">
        <v>20132</v>
      </c>
      <c r="C12" s="7">
        <v>188</v>
      </c>
      <c r="D12" s="12">
        <v>9.338366779256905</v>
      </c>
      <c r="E12" s="7">
        <v>14518</v>
      </c>
      <c r="F12" s="7">
        <v>112</v>
      </c>
      <c r="G12" s="12">
        <v>7.714561234329798</v>
      </c>
      <c r="H12" s="7">
        <v>4942</v>
      </c>
      <c r="I12" s="7">
        <v>71</v>
      </c>
      <c r="J12" s="12">
        <v>14.366653176851479</v>
      </c>
      <c r="K12" s="7">
        <v>615</v>
      </c>
      <c r="L12" s="7">
        <v>5</v>
      </c>
      <c r="M12" s="62" t="s">
        <v>36</v>
      </c>
    </row>
    <row r="13" spans="1:13" ht="12.75">
      <c r="A13" s="66" t="s">
        <v>79</v>
      </c>
      <c r="B13" s="38">
        <v>12875</v>
      </c>
      <c r="C13" s="38">
        <v>246</v>
      </c>
      <c r="D13" s="68">
        <v>19.106796116504853</v>
      </c>
      <c r="E13" s="38">
        <v>7057</v>
      </c>
      <c r="F13" s="38">
        <v>118</v>
      </c>
      <c r="G13" s="68">
        <v>16.72098625478249</v>
      </c>
      <c r="H13" s="38">
        <v>5243</v>
      </c>
      <c r="I13" s="38">
        <v>123</v>
      </c>
      <c r="J13" s="68">
        <v>23.45985123021171</v>
      </c>
      <c r="K13" s="38">
        <v>391</v>
      </c>
      <c r="L13" s="38">
        <v>5</v>
      </c>
      <c r="M13" s="69" t="s">
        <v>36</v>
      </c>
    </row>
    <row r="14" spans="1:13" ht="14.25" hidden="1" thickBot="1" thickTop="1">
      <c r="A14" s="26" t="s">
        <v>80</v>
      </c>
      <c r="B14" s="8">
        <v>24</v>
      </c>
      <c r="C14" s="8">
        <v>713</v>
      </c>
      <c r="D14" s="12">
        <f>C14/B14*1000</f>
        <v>29708.333333333332</v>
      </c>
      <c r="E14" s="8">
        <v>19</v>
      </c>
      <c r="F14" s="8">
        <v>379</v>
      </c>
      <c r="G14" s="16">
        <f>E14/F14*1000</f>
        <v>50.13192612137203</v>
      </c>
      <c r="H14" s="8">
        <v>5</v>
      </c>
      <c r="I14" s="8">
        <v>300</v>
      </c>
      <c r="J14" s="32" t="s">
        <v>36</v>
      </c>
      <c r="K14" s="27" t="s">
        <v>39</v>
      </c>
      <c r="L14" s="8">
        <v>20</v>
      </c>
      <c r="M14" s="60" t="e">
        <f>L14/K14*1000</f>
        <v>#VALUE!</v>
      </c>
    </row>
    <row r="16" spans="1:13" ht="53.25" customHeight="1">
      <c r="A16" s="97" t="s">
        <v>130</v>
      </c>
      <c r="B16" s="97"/>
      <c r="C16" s="97"/>
      <c r="D16" s="97"/>
      <c r="E16" s="97"/>
      <c r="F16" s="97"/>
      <c r="G16" s="97"/>
      <c r="H16" s="97"/>
      <c r="I16" s="97"/>
      <c r="J16" s="97"/>
      <c r="K16" s="97"/>
      <c r="L16" s="97"/>
      <c r="M16" s="97"/>
    </row>
    <row r="18" spans="1:13" ht="24.75" customHeight="1">
      <c r="A18" s="97" t="s">
        <v>118</v>
      </c>
      <c r="B18" s="97"/>
      <c r="C18" s="97"/>
      <c r="D18" s="97"/>
      <c r="E18" s="97"/>
      <c r="F18" s="97"/>
      <c r="G18" s="97"/>
      <c r="H18" s="97"/>
      <c r="I18" s="97"/>
      <c r="J18" s="97"/>
      <c r="K18" s="97"/>
      <c r="L18" s="97"/>
      <c r="M18" s="97"/>
    </row>
    <row r="20" ht="12.75">
      <c r="A20" s="2" t="s">
        <v>107</v>
      </c>
    </row>
  </sheetData>
  <mergeCells count="15">
    <mergeCell ref="F7:F8"/>
    <mergeCell ref="G7:G8"/>
    <mergeCell ref="A6:A8"/>
    <mergeCell ref="B7:B8"/>
    <mergeCell ref="C7:C8"/>
    <mergeCell ref="L7:L8"/>
    <mergeCell ref="M7:M8"/>
    <mergeCell ref="A16:M16"/>
    <mergeCell ref="A18:M18"/>
    <mergeCell ref="H7:H8"/>
    <mergeCell ref="I7:I8"/>
    <mergeCell ref="J7:J8"/>
    <mergeCell ref="K7:K8"/>
    <mergeCell ref="D7:D8"/>
    <mergeCell ref="E7:E8"/>
  </mergeCells>
  <printOptions horizontalCentered="1"/>
  <pageMargins left="0.25" right="0.25" top="1" bottom="1" header="0" footer="0"/>
  <pageSetup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2003-10-28T14:31:08Z</cp:lastPrinted>
  <dcterms:created xsi:type="dcterms:W3CDTF">2003-07-15T18:18:28Z</dcterms:created>
  <dcterms:modified xsi:type="dcterms:W3CDTF">2003-10-28T14:31:11Z</dcterms:modified>
  <cp:category/>
  <cp:version/>
  <cp:contentType/>
  <cp:contentStatus/>
</cp:coreProperties>
</file>