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Index" sheetId="1" r:id="rId1"/>
    <sheet name="Table 22" sheetId="2" r:id="rId2"/>
    <sheet name="Table 23" sheetId="3" r:id="rId3"/>
    <sheet name="Table 24" sheetId="4" r:id="rId4"/>
    <sheet name="Table 25" sheetId="5" r:id="rId5"/>
    <sheet name="Table 26" sheetId="6" r:id="rId6"/>
    <sheet name="Table 27" sheetId="7" r:id="rId7"/>
    <sheet name="Table 28" sheetId="8" r:id="rId8"/>
    <sheet name="Table 29" sheetId="9" r:id="rId9"/>
    <sheet name="Table 30" sheetId="10" r:id="rId10"/>
    <sheet name="Table 31" sheetId="11" r:id="rId11"/>
    <sheet name="Table 32" sheetId="12" r:id="rId12"/>
    <sheet name="Table 33" sheetId="13" r:id="rId13"/>
  </sheets>
  <definedNames>
    <definedName name="\a">'Table 22'!#REF!</definedName>
    <definedName name="\b">'Table 22'!#REF!</definedName>
    <definedName name="_Regression_Int" localSheetId="1" hidden="1">1</definedName>
    <definedName name="_xlnm.Print_Area" localSheetId="1">'Table 22'!$A$1:$E$29</definedName>
    <definedName name="_xlnm.Print_Area" localSheetId="2">'Table 23'!$A$1:$K$27</definedName>
    <definedName name="_xlnm.Print_Area" localSheetId="3">'Table 24'!$A$1:$J$23</definedName>
    <definedName name="_xlnm.Print_Area" localSheetId="4">'Table 25'!$A$1:$H$22</definedName>
    <definedName name="_xlnm.Print_Area" localSheetId="5">'Table 26'!$A$1:$J$25</definedName>
    <definedName name="_xlnm.Print_Area" localSheetId="6">'Table 27'!$A$1:$H$24</definedName>
    <definedName name="_xlnm.Print_Area" localSheetId="7">'Table 28'!$A$1:$M$24</definedName>
    <definedName name="_xlnm.Print_Area" localSheetId="8">'Table 29'!$A$1:$M$21</definedName>
    <definedName name="_xlnm.Print_Area" localSheetId="9">'Table 30'!$A$1:$J$42</definedName>
    <definedName name="_xlnm.Print_Area" localSheetId="10">'Table 31'!$A$1:$N$26</definedName>
    <definedName name="_xlnm.Print_Area" localSheetId="11">'Table 32'!$A$1:$M$22</definedName>
    <definedName name="_xlnm.Print_Area" localSheetId="12">'Table 33'!$A$1:$M$19</definedName>
    <definedName name="Print_Area_MI" localSheetId="1">'Table 22'!#REF!</definedName>
  </definedNames>
  <calcPr fullCalcOnLoad="1" iterate="1" iterateCount="1" iterateDelta="0.001"/>
</workbook>
</file>

<file path=xl/sharedStrings.xml><?xml version="1.0" encoding="utf-8"?>
<sst xmlns="http://schemas.openxmlformats.org/spreadsheetml/2006/main" count="606" uniqueCount="192">
  <si>
    <t xml:space="preserve"> </t>
  </si>
  <si>
    <t>Table 2.22</t>
  </si>
  <si>
    <t xml:space="preserve">Infant Deaths and Infant Death Rates, </t>
  </si>
  <si>
    <t>Michigan and United States Residents,</t>
  </si>
  <si>
    <t>Selected Years 1950-1994</t>
  </si>
  <si>
    <t>1950</t>
  </si>
  <si>
    <t>1960</t>
  </si>
  <si>
    <t>1970</t>
  </si>
  <si>
    <t>1980</t>
  </si>
  <si>
    <t>1985</t>
  </si>
  <si>
    <t>1986</t>
  </si>
  <si>
    <t>1987</t>
  </si>
  <si>
    <t>1988</t>
  </si>
  <si>
    <t>1989</t>
  </si>
  <si>
    <t>1990</t>
  </si>
  <si>
    <t>1991</t>
  </si>
  <si>
    <t>1992</t>
  </si>
  <si>
    <t>Table 2.23</t>
  </si>
  <si>
    <t xml:space="preserve">Infant Deaths and Mortality Rates by Age at Death, </t>
  </si>
  <si>
    <t>Michigan Residents, Selected Years 1970-1994</t>
  </si>
  <si>
    <t>1975</t>
  </si>
  <si>
    <t>1993</t>
  </si>
  <si>
    <t>1994</t>
  </si>
  <si>
    <t>Source:  Office of the State Registrar and Division of Health Statistics, MDPH</t>
  </si>
  <si>
    <t>Table 2.24</t>
  </si>
  <si>
    <t>Michigan Residents, 1994</t>
  </si>
  <si>
    <t>Race/Ancestry</t>
  </si>
  <si>
    <t xml:space="preserve">  Infant Death</t>
  </si>
  <si>
    <t>Fetal Death</t>
  </si>
  <si>
    <t>Perinatal Death</t>
  </si>
  <si>
    <t>Rate</t>
  </si>
  <si>
    <t>All Races</t>
  </si>
  <si>
    <t>White</t>
  </si>
  <si>
    <t>Black</t>
  </si>
  <si>
    <t>American Indian</t>
  </si>
  <si>
    <t>Asian/Pacific Islander</t>
  </si>
  <si>
    <t>Other Non-White</t>
  </si>
  <si>
    <t>Unknown</t>
  </si>
  <si>
    <t>Arab</t>
  </si>
  <si>
    <t>Hispanic</t>
  </si>
  <si>
    <t>Table 2.25</t>
  </si>
  <si>
    <t>Infant Deaths by Age at Death and Underlying Cause,</t>
  </si>
  <si>
    <t>765</t>
  </si>
  <si>
    <t>Disorders relating to short gestation</t>
  </si>
  <si>
    <t>and unspecified low birthweight</t>
  </si>
  <si>
    <t>740-759</t>
  </si>
  <si>
    <t>Congenital anomalies</t>
  </si>
  <si>
    <t>798.0</t>
  </si>
  <si>
    <t>Sudden infant death syndrome</t>
  </si>
  <si>
    <t>769</t>
  </si>
  <si>
    <t>Respiratory distress syndrome</t>
  </si>
  <si>
    <t>770</t>
  </si>
  <si>
    <t>Other respiratory conditions of newborn</t>
  </si>
  <si>
    <t>E800-949</t>
  </si>
  <si>
    <t>Accidents and adverse effects</t>
  </si>
  <si>
    <t>E960-969</t>
  </si>
  <si>
    <t>Homicide</t>
  </si>
  <si>
    <t>Residual</t>
  </si>
  <si>
    <t>All other causes</t>
  </si>
  <si>
    <t>Total</t>
  </si>
  <si>
    <t>Table 2.26</t>
  </si>
  <si>
    <t xml:space="preserve">  and unspecified low birthweight</t>
  </si>
  <si>
    <t>Table 2.27</t>
  </si>
  <si>
    <t>Table 2.28</t>
  </si>
  <si>
    <t>All Other Races</t>
  </si>
  <si>
    <t xml:space="preserve">  All Ages</t>
  </si>
  <si>
    <t xml:space="preserve">  &lt; 15 </t>
  </si>
  <si>
    <t xml:space="preserve">* </t>
  </si>
  <si>
    <t xml:space="preserve">- </t>
  </si>
  <si>
    <t xml:space="preserve">  15-19</t>
  </si>
  <si>
    <t xml:space="preserve">  20-24</t>
  </si>
  <si>
    <t xml:space="preserve">  25-29</t>
  </si>
  <si>
    <t xml:space="preserve">  30-39</t>
  </si>
  <si>
    <t xml:space="preserve">  40 +</t>
  </si>
  <si>
    <t xml:space="preserve">  Not Stated</t>
  </si>
  <si>
    <t>Table 2.29</t>
  </si>
  <si>
    <t>Michigan Resident, 1994</t>
  </si>
  <si>
    <t xml:space="preserve">  Total</t>
  </si>
  <si>
    <t xml:space="preserve">  Adequate</t>
  </si>
  <si>
    <t xml:space="preserve">  Intermediate</t>
  </si>
  <si>
    <t xml:space="preserve">  Inadequate</t>
  </si>
  <si>
    <t xml:space="preserve">  Unknown</t>
  </si>
  <si>
    <t>Table 2.30</t>
  </si>
  <si>
    <t>Age at Death</t>
  </si>
  <si>
    <t>Under 1 Year</t>
  </si>
  <si>
    <t>Under 28 Days</t>
  </si>
  <si>
    <t>28-364 Days</t>
  </si>
  <si>
    <t>Number</t>
  </si>
  <si>
    <t>Less Than</t>
  </si>
  <si>
    <t xml:space="preserve"> 750 Grams</t>
  </si>
  <si>
    <t>750-1,499</t>
  </si>
  <si>
    <t>Grams</t>
  </si>
  <si>
    <t>1,500-2,499</t>
  </si>
  <si>
    <t>2,500 Grams</t>
  </si>
  <si>
    <t>Birthweight</t>
  </si>
  <si>
    <t>Table 2.31</t>
  </si>
  <si>
    <t>760-764;766-768</t>
  </si>
  <si>
    <t>771-779</t>
  </si>
  <si>
    <t>Other Perinatal Conditions</t>
  </si>
  <si>
    <t>Table 2.32</t>
  </si>
  <si>
    <t>All Other Infants</t>
  </si>
  <si>
    <t xml:space="preserve">  30-39 </t>
  </si>
  <si>
    <t xml:space="preserve"> 1994 Fetals</t>
  </si>
  <si>
    <t>1994 Live Births</t>
  </si>
  <si>
    <t>Other</t>
  </si>
  <si>
    <t>All Ages</t>
  </si>
  <si>
    <t xml:space="preserve">  Under 15 Years</t>
  </si>
  <si>
    <t xml:space="preserve">  15-19 Years</t>
  </si>
  <si>
    <t xml:space="preserve">  20-24 Years</t>
  </si>
  <si>
    <t xml:space="preserve">  25-29 Years</t>
  </si>
  <si>
    <t xml:space="preserve">  30-39 Years</t>
  </si>
  <si>
    <t xml:space="preserve">  40 or More</t>
  </si>
  <si>
    <t xml:space="preserve">  Age Not Stated</t>
  </si>
  <si>
    <t xml:space="preserve"> 1994 Hebdomodal</t>
  </si>
  <si>
    <t xml:space="preserve"> 1994 Perinatal</t>
  </si>
  <si>
    <t xml:space="preserve">      1994 Total Births</t>
  </si>
  <si>
    <t>Table 2.33</t>
  </si>
  <si>
    <t xml:space="preserve">    Fetal</t>
  </si>
  <si>
    <t xml:space="preserve">    Live Births</t>
  </si>
  <si>
    <t xml:space="preserve">    Hebs</t>
  </si>
  <si>
    <t xml:space="preserve">    Total Births</t>
  </si>
  <si>
    <t xml:space="preserve">    Perinatal</t>
  </si>
  <si>
    <t>Perinatal Death Rates</t>
  </si>
  <si>
    <t>Total Births</t>
  </si>
  <si>
    <t>Perinatal Deaths</t>
  </si>
  <si>
    <t>Age of Mother in Years</t>
  </si>
  <si>
    <t>Birth Weight</t>
  </si>
  <si>
    <t>Race of Infant</t>
  </si>
  <si>
    <t>Live Births</t>
  </si>
  <si>
    <t>or Greater</t>
  </si>
  <si>
    <t>Infant Death Rates</t>
  </si>
  <si>
    <t>Infant Deaths</t>
  </si>
  <si>
    <t>United States</t>
  </si>
  <si>
    <t>Year</t>
  </si>
  <si>
    <t>Michigan</t>
  </si>
  <si>
    <t>Note: Data for United States in 1993 &amp; 1994 are provisional.</t>
  </si>
  <si>
    <t>Total Infant Deaths</t>
  </si>
  <si>
    <t>Under 1 Day</t>
  </si>
  <si>
    <t>1  - 6 Days</t>
  </si>
  <si>
    <t>7 - 27 Days</t>
  </si>
  <si>
    <t>28 - 364 Days</t>
  </si>
  <si>
    <t>Note: Rates are calculated using live births by race/ancestry of mother as denominator. Live births are by mother's race/ancestry on birth certificate. Hebdomadal deaths are deaths at age zero to six days. Infant deaths are by infants race/ancestry on death certificate.  Fetal deaths are by Mother's race/ancestry on fetal death certificate. Perinatal deaths are by Mother's race/ancestry on fetal death certificate,infant's race/ancestry on death certificate.</t>
  </si>
  <si>
    <r>
      <t>Live</t>
    </r>
    <r>
      <rPr>
        <vertAlign val="superscript"/>
        <sz val="10"/>
        <rFont val="Arial"/>
        <family val="2"/>
      </rPr>
      <t xml:space="preserve"> </t>
    </r>
    <r>
      <rPr>
        <sz val="10"/>
        <rFont val="Arial"/>
        <family val="2"/>
      </rPr>
      <t>Births</t>
    </r>
  </si>
  <si>
    <t>Hebdomadal Death</t>
  </si>
  <si>
    <t xml:space="preserve">--- </t>
  </si>
  <si>
    <r>
      <t>Infant, Hebdomadal, Fetal and Perinatal Death Rates</t>
    </r>
    <r>
      <rPr>
        <b/>
        <sz val="10"/>
        <rFont val="Arial"/>
        <family val="2"/>
      </rPr>
      <t xml:space="preserve"> by Specified Race and Ancestry</t>
    </r>
  </si>
  <si>
    <t>ICD-9 Code</t>
  </si>
  <si>
    <t>Cause of Death</t>
  </si>
  <si>
    <t>Total Under 1 Year</t>
  </si>
  <si>
    <t>1-6 Days</t>
  </si>
  <si>
    <t>7-27 Days</t>
  </si>
  <si>
    <t>1-5 Months</t>
  </si>
  <si>
    <t>6-11 Months</t>
  </si>
  <si>
    <t>Race of Mother</t>
  </si>
  <si>
    <t xml:space="preserve"> All Other</t>
  </si>
  <si>
    <t>Note: Numbers of infant deaths are by race of infant; rates are calculated using live births by race of mother as denominator. Records with race not stated are included only in total columns. Rates are per 100,000 live births.</t>
  </si>
  <si>
    <t>Sex of Infant</t>
  </si>
  <si>
    <t>Male</t>
  </si>
  <si>
    <t>Female</t>
  </si>
  <si>
    <r>
      <t>Infant Deaths and Infant Death Rates</t>
    </r>
    <r>
      <rPr>
        <b/>
        <sz val="10"/>
        <rFont val="Arial"/>
        <family val="2"/>
      </rPr>
      <t xml:space="preserve"> by Sex</t>
    </r>
    <r>
      <rPr>
        <b/>
        <sz val="10"/>
        <rFont val="Arial"/>
        <family val="2"/>
      </rPr>
      <t xml:space="preserve"> of Infant and Underlying Cause,</t>
    </r>
  </si>
  <si>
    <t>Note: Records with sex not stated are included only in total columns. Rates are per 100,000 live births.</t>
  </si>
  <si>
    <r>
      <t>Infant Deaths, Live Births and Infant Death Rates by Age and Race</t>
    </r>
    <r>
      <rPr>
        <b/>
        <sz val="10"/>
        <rFont val="Arial"/>
        <family val="2"/>
      </rPr>
      <t xml:space="preserve"> of Mother</t>
    </r>
  </si>
  <si>
    <t>Note:  Race not stated included in total columns only. Numbers of infant deaths are by race of infant; rates are calculated using live births by race of mother as denominator.</t>
  </si>
  <si>
    <r>
      <t xml:space="preserve">Level of Care </t>
    </r>
    <r>
      <rPr>
        <i/>
        <sz val="8"/>
        <rFont val="Arial"/>
        <family val="2"/>
      </rPr>
      <t>(Kessner Index</t>
    </r>
    <r>
      <rPr>
        <i/>
        <sz val="8"/>
        <rFont val="Arial"/>
        <family val="2"/>
      </rPr>
      <t>)</t>
    </r>
  </si>
  <si>
    <t>Note: Race not stated included in total columns only. Numbers of infant deaths by race of infant; rates are calcualted using live births by race of mother as denominator. The Kessner Index is a classification of prenatal care based on the month of pregnancy in which prenatal care began, the number of prenatal visits and the length of pregnancy (i.e. for shorter pregnancies, fewer prenatal visits constitute adequate care).</t>
  </si>
  <si>
    <t>All Other</t>
  </si>
  <si>
    <t>Note: Race not stated included in total rows only.</t>
  </si>
  <si>
    <t>Smokers</t>
  </si>
  <si>
    <t>Non-smokers</t>
  </si>
  <si>
    <r>
      <t>Infant Deaths and Infant Death Rates</t>
    </r>
    <r>
      <rPr>
        <b/>
        <sz val="10"/>
        <rFont val="Arial"/>
        <family val="2"/>
      </rPr>
      <t xml:space="preserve"> by Race</t>
    </r>
    <r>
      <rPr>
        <b/>
        <sz val="10"/>
        <rFont val="Arial"/>
        <family val="2"/>
      </rPr>
      <t xml:space="preserve"> of Mother</t>
    </r>
  </si>
  <si>
    <r>
      <t>Smoking Status</t>
    </r>
    <r>
      <rPr>
        <b/>
        <sz val="10"/>
        <rFont val="Arial"/>
        <family val="2"/>
      </rPr>
      <t xml:space="preserve"> During Pregnancy and Underlying Cause of Death</t>
    </r>
    <r>
      <rPr>
        <b/>
        <vertAlign val="superscript"/>
        <sz val="10"/>
        <rFont val="Arial"/>
        <family val="2"/>
      </rPr>
      <t>4</t>
    </r>
  </si>
  <si>
    <t>Note: Numbers of infant deaths are by race of infant; rates are calculated using live births by race of mother as denominator. Records with smoking status not stated are included in non-smoker columns. Records with cause of death pending are included only in the total row. Records with race not stated are included only in total columns. Rates are per 1,000 live births.</t>
  </si>
  <si>
    <r>
      <t>Perinatal Deaths, Total Births and Perinatal Death Rates by Age and Race</t>
    </r>
    <r>
      <rPr>
        <b/>
        <sz val="10"/>
        <rFont val="Arial"/>
        <family val="2"/>
      </rPr>
      <t xml:space="preserve"> of Mother</t>
    </r>
  </si>
  <si>
    <t>Note: Race not stated included in total columns only. Numbers of infant deaths are by race of infant; rates are calculated using live births by race of mother as denominator.</t>
  </si>
  <si>
    <r>
      <t>Perinatal Deaths, Total Births and Perinatal Death Rates by Level of Prenatal Care and Race</t>
    </r>
    <r>
      <rPr>
        <b/>
        <vertAlign val="superscript"/>
        <sz val="10"/>
        <rFont val="Arial"/>
        <family val="2"/>
      </rPr>
      <t xml:space="preserve"> </t>
    </r>
    <r>
      <rPr>
        <b/>
        <sz val="10"/>
        <rFont val="Arial"/>
        <family val="2"/>
      </rPr>
      <t>of Mother</t>
    </r>
  </si>
  <si>
    <t>Note: Race not stated included in total columns only. Numbers of infant deaths are by race of infant; rates are calculated using live births by race of mother as denominator. The Kessner Index is a classification of prenatal care based on the month of pregnancy in which prenatal care began, the number of prenatal visits and the length of pregnancy (i.e. for shorter pregnancies, fewer prenatal visits constitute adequate care).</t>
  </si>
  <si>
    <t>Index</t>
  </si>
  <si>
    <r>
      <t>Table 22</t>
    </r>
    <r>
      <rPr>
        <sz val="10"/>
        <rFont val="Comic Sans MS"/>
        <family val="4"/>
      </rPr>
      <t xml:space="preserve">  Infant Deaths and Infant Mortality Rates, Michigan and United States Residents, 1950 - 1994</t>
    </r>
  </si>
  <si>
    <r>
      <t>Table 23</t>
    </r>
    <r>
      <rPr>
        <sz val="10"/>
        <rFont val="Comic Sans MS"/>
        <family val="4"/>
      </rPr>
      <t xml:space="preserve">  Infant Deaths and Mortality Rates by Age at Death, Michigan Residents, 1970 - 1994</t>
    </r>
  </si>
  <si>
    <r>
      <t>Table 25</t>
    </r>
    <r>
      <rPr>
        <sz val="10"/>
        <rFont val="Comic Sans MS"/>
        <family val="4"/>
      </rPr>
      <t xml:space="preserve">  Infant Deaths by Age at Death and Underlying Cause, Michigan Residents, 1994</t>
    </r>
  </si>
  <si>
    <r>
      <t>Table 26</t>
    </r>
    <r>
      <rPr>
        <sz val="10"/>
        <rFont val="Comic Sans MS"/>
        <family val="4"/>
      </rPr>
      <t xml:space="preserve">  Infant Deaths and Infant Death Rates by Race of Mother and Underlying Cause, Michigan Residents, 1994</t>
    </r>
  </si>
  <si>
    <r>
      <t>Table 27</t>
    </r>
    <r>
      <rPr>
        <sz val="10"/>
        <rFont val="Comic Sans MS"/>
        <family val="4"/>
      </rPr>
      <t xml:space="preserve">  Infant Deaths and Infant Death Rates by Sex of Infant and Underlying Cause, Michigan Residents, 1994</t>
    </r>
  </si>
  <si>
    <r>
      <t>Table 28</t>
    </r>
    <r>
      <rPr>
        <sz val="10"/>
        <rFont val="Comic Sans MS"/>
        <family val="4"/>
      </rPr>
      <t xml:space="preserve">  Infant Deaths, Live Births and Infant Death Rates by Age and Race of Mother, Michigan Resident, 1994</t>
    </r>
  </si>
  <si>
    <r>
      <t>Table 29</t>
    </r>
    <r>
      <rPr>
        <sz val="10"/>
        <rFont val="Comic Sans MS"/>
        <family val="4"/>
      </rPr>
      <t xml:space="preserve">  Infant Deaths, Live Births and Infant Death Rates by Level Prenatal Care and Race of Mother, Michigan Resident, 1994</t>
    </r>
  </si>
  <si>
    <r>
      <t>Table 30</t>
    </r>
    <r>
      <rPr>
        <sz val="10"/>
        <rFont val="Comic Sans MS"/>
        <family val="4"/>
      </rPr>
      <t xml:space="preserve">  Live Births, Infant Deaths and Infant Death Rates by Birth Weight, Age at Death and Race of Mother, Michigan Resident, 1994</t>
    </r>
  </si>
  <si>
    <r>
      <t>Table 31</t>
    </r>
    <r>
      <rPr>
        <sz val="10"/>
        <rFont val="Comic Sans MS"/>
        <family val="4"/>
      </rPr>
      <t xml:space="preserve">  Infant Deaths and Infant Death Rates by Race of Mother Smoking Status During Pregnancy and Underlying Cause of Death, Michigan Residents, 1994</t>
    </r>
  </si>
  <si>
    <r>
      <t>Table 32</t>
    </r>
    <r>
      <rPr>
        <sz val="10"/>
        <rFont val="Comic Sans MS"/>
        <family val="4"/>
      </rPr>
      <t xml:space="preserve">  Perinatal Deaths, Total Births and Perinatal Death Rates by Age and Race of Mother, Michigan Resident, 1994</t>
    </r>
  </si>
  <si>
    <r>
      <t>Table 33</t>
    </r>
    <r>
      <rPr>
        <sz val="10"/>
        <rFont val="Comic Sans MS"/>
        <family val="4"/>
      </rPr>
      <t xml:space="preserve">  Perinatal Deaths, Total Births and Perinatal Death Rates by Level Prenatal Care and Race of Mother, Michigan Resident, 1994</t>
    </r>
  </si>
  <si>
    <t>Infant Deaths, Live Births and Infant Death Rates by Level of Prenatal Care and Race of Mother</t>
  </si>
  <si>
    <t>Live Births, Infant Deaths and Infant Death Rates by Birth Weight, Age at Death and Race of Mother</t>
  </si>
  <si>
    <t>Infant Deaths and Infant Death Rates by Race of Mother and Underlying Cause,</t>
  </si>
  <si>
    <r>
      <t>Table 24</t>
    </r>
    <r>
      <rPr>
        <sz val="10"/>
        <rFont val="Comic Sans MS"/>
        <family val="4"/>
      </rPr>
      <t xml:space="preserve">  Infant, Hebdomadal, Fetal and Perinatal Death Rates by Specified Race and Ancestry, Michigan Residents, 1994</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</si>
</sst>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s>
  <fonts count="12">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b/>
      <vertAlign val="superscript"/>
      <sz val="10"/>
      <name val="Arial"/>
      <family val="2"/>
    </font>
    <font>
      <vertAlign val="superscript"/>
      <sz val="10"/>
      <name val="Arial"/>
      <family val="2"/>
    </font>
    <font>
      <i/>
      <sz val="8"/>
      <name val="Arial"/>
      <family val="2"/>
    </font>
    <font>
      <sz val="10"/>
      <name val="Comic Sans MS"/>
      <family val="4"/>
    </font>
    <font>
      <b/>
      <sz val="10"/>
      <name val="Comic Sans MS"/>
      <family val="4"/>
    </font>
  </fonts>
  <fills count="2">
    <fill>
      <patternFill/>
    </fill>
    <fill>
      <patternFill patternType="gray125"/>
    </fill>
  </fills>
  <borders count="15">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122">
    <xf numFmtId="164" fontId="0" fillId="0" borderId="0" xfId="0" applyAlignment="1">
      <alignment/>
    </xf>
    <xf numFmtId="164" fontId="5" fillId="0" borderId="0" xfId="0" applyFont="1" applyAlignment="1" applyProtection="1">
      <alignment horizontal="centerContinuous"/>
      <protection/>
    </xf>
    <xf numFmtId="164" fontId="5" fillId="0" borderId="0" xfId="0" applyFont="1" applyAlignment="1">
      <alignment horizontal="centerContinuous"/>
    </xf>
    <xf numFmtId="164" fontId="5" fillId="0" borderId="0" xfId="0" applyFont="1" applyAlignment="1">
      <alignment/>
    </xf>
    <xf numFmtId="164" fontId="6" fillId="0" borderId="0" xfId="0" applyFont="1" applyAlignment="1" applyProtection="1">
      <alignment horizontal="centerContinuous"/>
      <protection/>
    </xf>
    <xf numFmtId="164" fontId="5" fillId="0" borderId="1" xfId="0" applyFont="1" applyBorder="1" applyAlignment="1">
      <alignment/>
    </xf>
    <xf numFmtId="37" fontId="5" fillId="0" borderId="1" xfId="0" applyNumberFormat="1" applyFont="1" applyBorder="1" applyAlignment="1">
      <alignment/>
    </xf>
    <xf numFmtId="37" fontId="5" fillId="0" borderId="1" xfId="0" applyNumberFormat="1" applyFont="1" applyBorder="1" applyAlignment="1" applyProtection="1">
      <alignment/>
      <protection/>
    </xf>
    <xf numFmtId="164" fontId="8" fillId="0" borderId="0" xfId="0" applyFont="1" applyAlignment="1" applyProtection="1" quotePrefix="1">
      <alignment horizontal="left"/>
      <protection/>
    </xf>
    <xf numFmtId="164" fontId="5" fillId="0" borderId="0" xfId="0" applyFont="1" applyAlignment="1" applyProtection="1">
      <alignment horizontal="left"/>
      <protection/>
    </xf>
    <xf numFmtId="164" fontId="5" fillId="0" borderId="0" xfId="0" applyFont="1" applyAlignment="1" applyProtection="1">
      <alignment horizontal="center"/>
      <protection/>
    </xf>
    <xf numFmtId="164" fontId="5" fillId="0" borderId="0" xfId="0" applyFont="1" applyAlignment="1" applyProtection="1">
      <alignment/>
      <protection/>
    </xf>
    <xf numFmtId="166" fontId="5" fillId="0" borderId="1" xfId="0" applyNumberFormat="1" applyFont="1" applyBorder="1" applyAlignment="1">
      <alignment/>
    </xf>
    <xf numFmtId="166" fontId="5" fillId="0" borderId="1" xfId="0" applyNumberFormat="1" applyFont="1" applyBorder="1" applyAlignment="1" applyProtection="1">
      <alignment/>
      <protection/>
    </xf>
    <xf numFmtId="166" fontId="5" fillId="0" borderId="1" xfId="0" applyNumberFormat="1" applyFont="1" applyBorder="1" applyAlignment="1" applyProtection="1" quotePrefix="1">
      <alignment horizontal="right"/>
      <protection/>
    </xf>
    <xf numFmtId="37" fontId="5" fillId="0" borderId="2" xfId="0" applyNumberFormat="1" applyFont="1" applyBorder="1" applyAlignment="1" applyProtection="1">
      <alignment/>
      <protection/>
    </xf>
    <xf numFmtId="166" fontId="5" fillId="0" borderId="2" xfId="0" applyNumberFormat="1" applyFont="1" applyBorder="1" applyAlignment="1" applyProtection="1" quotePrefix="1">
      <alignment horizontal="right"/>
      <protection/>
    </xf>
    <xf numFmtId="164" fontId="5" fillId="0" borderId="3" xfId="0" applyFont="1" applyBorder="1" applyAlignment="1">
      <alignment/>
    </xf>
    <xf numFmtId="164" fontId="5" fillId="0" borderId="4" xfId="0" applyFont="1" applyBorder="1" applyAlignment="1">
      <alignment/>
    </xf>
    <xf numFmtId="164" fontId="5" fillId="0" borderId="4" xfId="0" applyFont="1" applyBorder="1" applyAlignment="1" applyProtection="1">
      <alignment horizontal="center"/>
      <protection/>
    </xf>
    <xf numFmtId="164" fontId="5" fillId="0" borderId="4" xfId="0" applyFont="1" applyBorder="1" applyAlignment="1" applyProtection="1">
      <alignment horizontal="left"/>
      <protection/>
    </xf>
    <xf numFmtId="164" fontId="5" fillId="0" borderId="5" xfId="0" applyFont="1" applyBorder="1" applyAlignment="1" applyProtection="1">
      <alignment horizontal="left"/>
      <protection/>
    </xf>
    <xf numFmtId="166" fontId="5" fillId="0" borderId="2" xfId="0" applyNumberFormat="1" applyFont="1" applyBorder="1" applyAlignment="1" applyProtection="1">
      <alignment/>
      <protection/>
    </xf>
    <xf numFmtId="164" fontId="5" fillId="0" borderId="6" xfId="0" applyFont="1" applyBorder="1" applyAlignment="1" applyProtection="1">
      <alignment horizontal="left"/>
      <protection/>
    </xf>
    <xf numFmtId="37" fontId="5" fillId="0" borderId="7" xfId="0" applyNumberFormat="1" applyFont="1" applyBorder="1" applyAlignment="1" applyProtection="1">
      <alignment/>
      <protection/>
    </xf>
    <xf numFmtId="166" fontId="5" fillId="0" borderId="7" xfId="0" applyNumberFormat="1" applyFont="1" applyBorder="1" applyAlignment="1" applyProtection="1">
      <alignment/>
      <protection/>
    </xf>
    <xf numFmtId="164" fontId="5" fillId="0" borderId="8" xfId="0" applyFont="1" applyBorder="1" applyAlignment="1" applyProtection="1">
      <alignment horizontal="centerContinuous"/>
      <protection/>
    </xf>
    <xf numFmtId="164" fontId="5" fillId="0" borderId="9" xfId="0" applyFont="1" applyBorder="1" applyAlignment="1">
      <alignment horizontal="centerContinuous"/>
    </xf>
    <xf numFmtId="164" fontId="5" fillId="0" borderId="7" xfId="0" applyFont="1" applyBorder="1" applyAlignment="1">
      <alignment horizontal="centerContinuous"/>
    </xf>
    <xf numFmtId="164" fontId="5" fillId="0" borderId="9" xfId="0" applyFont="1" applyBorder="1" applyAlignment="1" applyProtection="1">
      <alignment horizontal="centerContinuous"/>
      <protection/>
    </xf>
    <xf numFmtId="37" fontId="5" fillId="0" borderId="1" xfId="0" applyNumberFormat="1" applyFont="1" applyBorder="1" applyAlignment="1" applyProtection="1">
      <alignment horizontal="right"/>
      <protection/>
    </xf>
    <xf numFmtId="164" fontId="5" fillId="0" borderId="0" xfId="0" applyFont="1" applyAlignment="1" applyProtection="1">
      <alignment horizontal="right"/>
      <protection/>
    </xf>
    <xf numFmtId="37" fontId="5" fillId="0" borderId="0" xfId="0" applyNumberFormat="1" applyFont="1" applyAlignment="1" applyProtection="1">
      <alignment/>
      <protection/>
    </xf>
    <xf numFmtId="166" fontId="5" fillId="0" borderId="0" xfId="0" applyNumberFormat="1" applyFont="1" applyAlignment="1" applyProtection="1">
      <alignment/>
      <protection/>
    </xf>
    <xf numFmtId="170" fontId="5" fillId="0" borderId="0" xfId="0" applyNumberFormat="1" applyFont="1" applyAlignment="1" applyProtection="1">
      <alignment/>
      <protection/>
    </xf>
    <xf numFmtId="164" fontId="5" fillId="0" borderId="10" xfId="0" applyFont="1" applyBorder="1" applyAlignment="1" applyProtection="1">
      <alignment horizontal="centerContinuous"/>
      <protection/>
    </xf>
    <xf numFmtId="164" fontId="5" fillId="0" borderId="10" xfId="0" applyFont="1" applyBorder="1" applyAlignment="1">
      <alignment horizontal="centerContinuous"/>
    </xf>
    <xf numFmtId="164" fontId="5" fillId="0" borderId="11" xfId="0" applyFont="1" applyBorder="1" applyAlignment="1">
      <alignment horizontal="centerContinuous"/>
    </xf>
    <xf numFmtId="166" fontId="5" fillId="0" borderId="1" xfId="0" applyNumberFormat="1" applyFont="1" applyBorder="1" applyAlignment="1" applyProtection="1">
      <alignment horizontal="right"/>
      <protection/>
    </xf>
    <xf numFmtId="166" fontId="5" fillId="0" borderId="2" xfId="0" applyNumberFormat="1" applyFont="1" applyBorder="1" applyAlignment="1" applyProtection="1">
      <alignment horizontal="right"/>
      <protection/>
    </xf>
    <xf numFmtId="164" fontId="5" fillId="0" borderId="1" xfId="0" applyFont="1" applyBorder="1" applyAlignment="1" applyProtection="1">
      <alignment/>
      <protection/>
    </xf>
    <xf numFmtId="167" fontId="5" fillId="0" borderId="1" xfId="0" applyNumberFormat="1" applyFont="1" applyBorder="1" applyAlignment="1" applyProtection="1">
      <alignment/>
      <protection/>
    </xf>
    <xf numFmtId="164" fontId="5" fillId="0" borderId="4" xfId="0" applyFont="1" applyBorder="1" applyAlignment="1" applyProtection="1" quotePrefix="1">
      <alignment horizontal="left"/>
      <protection/>
    </xf>
    <xf numFmtId="164" fontId="5" fillId="0" borderId="5" xfId="0" applyFont="1" applyBorder="1" applyAlignment="1">
      <alignment/>
    </xf>
    <xf numFmtId="164" fontId="5" fillId="0" borderId="1" xfId="0" applyFont="1" applyBorder="1" applyAlignment="1" applyProtection="1">
      <alignment horizontal="left"/>
      <protection/>
    </xf>
    <xf numFmtId="164" fontId="5" fillId="0" borderId="2" xfId="0" applyFont="1" applyBorder="1" applyAlignment="1" applyProtection="1">
      <alignment horizontal="left"/>
      <protection/>
    </xf>
    <xf numFmtId="167" fontId="5" fillId="0" borderId="2" xfId="0" applyNumberFormat="1" applyFont="1" applyBorder="1" applyAlignment="1" applyProtection="1">
      <alignment/>
      <protection/>
    </xf>
    <xf numFmtId="164" fontId="5" fillId="0" borderId="2" xfId="0" applyFont="1" applyBorder="1" applyAlignment="1" applyProtection="1">
      <alignment/>
      <protection/>
    </xf>
    <xf numFmtId="164" fontId="5" fillId="0" borderId="2" xfId="0" applyFont="1" applyBorder="1" applyAlignment="1" applyProtection="1">
      <alignment horizontal="center"/>
      <protection/>
    </xf>
    <xf numFmtId="37" fontId="5" fillId="0" borderId="1" xfId="0" applyNumberFormat="1" applyFont="1" applyBorder="1" applyAlignment="1" applyProtection="1" quotePrefix="1">
      <alignment horizontal="right"/>
      <protection/>
    </xf>
    <xf numFmtId="37" fontId="5" fillId="0" borderId="2" xfId="0" applyNumberFormat="1" applyFont="1" applyBorder="1" applyAlignment="1" applyProtection="1" quotePrefix="1">
      <alignment horizontal="right"/>
      <protection/>
    </xf>
    <xf numFmtId="164" fontId="5" fillId="0" borderId="2" xfId="0" applyFont="1" applyBorder="1" applyAlignment="1" applyProtection="1">
      <alignment horizontal="right"/>
      <protection/>
    </xf>
    <xf numFmtId="37" fontId="5" fillId="0" borderId="2" xfId="0" applyNumberFormat="1" applyFont="1" applyBorder="1" applyAlignment="1">
      <alignment/>
    </xf>
    <xf numFmtId="167" fontId="5" fillId="0" borderId="1" xfId="0" applyNumberFormat="1" applyFont="1" applyBorder="1" applyAlignment="1">
      <alignment/>
    </xf>
    <xf numFmtId="164" fontId="5" fillId="0" borderId="12" xfId="0" applyFont="1" applyBorder="1" applyAlignment="1">
      <alignment/>
    </xf>
    <xf numFmtId="164" fontId="5" fillId="0" borderId="12" xfId="0" applyFont="1" applyBorder="1" applyAlignment="1" applyProtection="1">
      <alignment horizontal="left"/>
      <protection/>
    </xf>
    <xf numFmtId="164" fontId="5" fillId="0" borderId="13" xfId="0" applyFont="1" applyBorder="1" applyAlignment="1">
      <alignment/>
    </xf>
    <xf numFmtId="164" fontId="5" fillId="0" borderId="13" xfId="0" applyFont="1" applyBorder="1" applyAlignment="1" applyProtection="1">
      <alignment horizontal="left"/>
      <protection/>
    </xf>
    <xf numFmtId="164" fontId="5" fillId="0" borderId="7" xfId="0" applyFont="1" applyBorder="1" applyAlignment="1" applyProtection="1">
      <alignment horizontal="left"/>
      <protection/>
    </xf>
    <xf numFmtId="164" fontId="5" fillId="0" borderId="4" xfId="0" applyFont="1" applyBorder="1" applyAlignment="1" applyProtection="1" quotePrefix="1">
      <alignment horizontal="center"/>
      <protection/>
    </xf>
    <xf numFmtId="37" fontId="5" fillId="0" borderId="4" xfId="0" applyNumberFormat="1" applyFont="1" applyBorder="1" applyAlignment="1" applyProtection="1">
      <alignment/>
      <protection/>
    </xf>
    <xf numFmtId="37" fontId="5" fillId="0" borderId="4" xfId="0" applyNumberFormat="1" applyFont="1" applyBorder="1" applyAlignment="1" applyProtection="1">
      <alignment horizontal="right"/>
      <protection/>
    </xf>
    <xf numFmtId="37" fontId="5" fillId="0" borderId="5" xfId="0" applyNumberFormat="1" applyFont="1" applyBorder="1" applyAlignment="1" applyProtection="1">
      <alignment/>
      <protection/>
    </xf>
    <xf numFmtId="164" fontId="5" fillId="0" borderId="2" xfId="0" applyFont="1" applyBorder="1" applyAlignment="1">
      <alignment/>
    </xf>
    <xf numFmtId="165" fontId="5" fillId="0" borderId="0" xfId="0" applyNumberFormat="1" applyFont="1" applyAlignment="1" applyProtection="1">
      <alignment/>
      <protection/>
    </xf>
    <xf numFmtId="164" fontId="5" fillId="0" borderId="1" xfId="0" applyFont="1" applyBorder="1" applyAlignment="1" applyProtection="1">
      <alignment horizontal="right"/>
      <protection/>
    </xf>
    <xf numFmtId="164" fontId="5" fillId="0" borderId="6" xfId="0" applyFont="1" applyBorder="1" applyAlignment="1" applyProtection="1">
      <alignment horizontal="center"/>
      <protection/>
    </xf>
    <xf numFmtId="164" fontId="5" fillId="0" borderId="7" xfId="0" applyFont="1" applyBorder="1" applyAlignment="1" applyProtection="1">
      <alignment horizontal="center"/>
      <protection/>
    </xf>
    <xf numFmtId="164" fontId="5" fillId="0" borderId="5" xfId="0" applyFont="1" applyBorder="1" applyAlignment="1" applyProtection="1" quotePrefix="1">
      <alignment horizontal="center"/>
      <protection/>
    </xf>
    <xf numFmtId="164" fontId="5" fillId="0" borderId="0" xfId="0" applyFont="1" applyBorder="1" applyAlignment="1">
      <alignment/>
    </xf>
    <xf numFmtId="166" fontId="5" fillId="0" borderId="0" xfId="0" applyNumberFormat="1" applyFont="1" applyBorder="1" applyAlignment="1" applyProtection="1">
      <alignment/>
      <protection/>
    </xf>
    <xf numFmtId="164" fontId="5" fillId="0" borderId="0" xfId="0" applyFont="1" applyBorder="1" applyAlignment="1" applyProtection="1">
      <alignment/>
      <protection/>
    </xf>
    <xf numFmtId="164" fontId="5" fillId="0" borderId="5" xfId="0" applyFont="1" applyBorder="1" applyAlignment="1" applyProtection="1">
      <alignment horizontal="center"/>
      <protection/>
    </xf>
    <xf numFmtId="164" fontId="5" fillId="0" borderId="7" xfId="0" applyFont="1" applyBorder="1" applyAlignment="1">
      <alignment horizontal="center"/>
    </xf>
    <xf numFmtId="164" fontId="5" fillId="0" borderId="6" xfId="0" applyFont="1" applyBorder="1" applyAlignment="1">
      <alignment horizontal="center"/>
    </xf>
    <xf numFmtId="37" fontId="5" fillId="0" borderId="5" xfId="0" applyNumberFormat="1" applyFont="1" applyBorder="1" applyAlignment="1">
      <alignment/>
    </xf>
    <xf numFmtId="166" fontId="5" fillId="0" borderId="5" xfId="0" applyNumberFormat="1" applyFont="1" applyBorder="1" applyAlignment="1">
      <alignment/>
    </xf>
    <xf numFmtId="164" fontId="5" fillId="0" borderId="6" xfId="0" applyFont="1" applyBorder="1" applyAlignment="1" applyProtection="1">
      <alignment horizontal="center" vertical="center" wrapText="1"/>
      <protection/>
    </xf>
    <xf numFmtId="37" fontId="5" fillId="0" borderId="4" xfId="0" applyNumberFormat="1" applyFont="1" applyBorder="1" applyAlignment="1" applyProtection="1" quotePrefix="1">
      <alignment horizontal="right"/>
      <protection/>
    </xf>
    <xf numFmtId="37" fontId="5" fillId="0" borderId="5" xfId="0" applyNumberFormat="1" applyFont="1" applyBorder="1" applyAlignment="1" applyProtection="1" quotePrefix="1">
      <alignment horizontal="right"/>
      <protection/>
    </xf>
    <xf numFmtId="164" fontId="5" fillId="0" borderId="4" xfId="0" applyFont="1" applyBorder="1" applyAlignment="1">
      <alignment horizontal="center"/>
    </xf>
    <xf numFmtId="164" fontId="5" fillId="0" borderId="0" xfId="0" applyFont="1" applyAlignment="1" applyProtection="1">
      <alignment/>
      <protection/>
    </xf>
    <xf numFmtId="164" fontId="5" fillId="0" borderId="7" xfId="0" applyFont="1" applyBorder="1" applyAlignment="1" applyProtection="1">
      <alignment horizontal="center"/>
      <protection/>
    </xf>
    <xf numFmtId="164" fontId="5" fillId="0" borderId="8" xfId="0" applyFont="1" applyBorder="1" applyAlignment="1">
      <alignment horizontal="center"/>
    </xf>
    <xf numFmtId="164" fontId="5" fillId="0" borderId="5" xfId="0" applyFont="1" applyBorder="1" applyAlignment="1" applyProtection="1">
      <alignment horizontal="center" vertical="center" wrapText="1"/>
      <protection/>
    </xf>
    <xf numFmtId="164" fontId="5" fillId="0" borderId="5" xfId="0" applyFont="1" applyBorder="1" applyAlignment="1" applyProtection="1">
      <alignment/>
      <protection/>
    </xf>
    <xf numFmtId="164" fontId="5" fillId="0" borderId="3" xfId="0" applyFont="1" applyBorder="1" applyAlignment="1" applyProtection="1">
      <alignment horizontal="center" vertical="center"/>
      <protection/>
    </xf>
    <xf numFmtId="164" fontId="0" fillId="0" borderId="5" xfId="0" applyBorder="1" applyAlignment="1">
      <alignment vertical="center"/>
    </xf>
    <xf numFmtId="164" fontId="5" fillId="0" borderId="6" xfId="0" applyFont="1" applyBorder="1" applyAlignment="1" applyProtection="1">
      <alignment horizontal="center"/>
      <protection/>
    </xf>
    <xf numFmtId="164" fontId="5" fillId="0" borderId="0" xfId="0" applyFont="1" applyAlignment="1" applyProtection="1">
      <alignment/>
      <protection/>
    </xf>
    <xf numFmtId="164" fontId="0" fillId="0" borderId="0" xfId="0" applyAlignment="1">
      <alignment/>
    </xf>
    <xf numFmtId="164" fontId="5" fillId="0" borderId="6" xfId="0" applyFont="1" applyBorder="1" applyAlignment="1" quotePrefix="1">
      <alignment horizontal="center"/>
    </xf>
    <xf numFmtId="164" fontId="5" fillId="0" borderId="14" xfId="0" applyFont="1" applyBorder="1" applyAlignment="1" quotePrefix="1">
      <alignment horizontal="center"/>
    </xf>
    <xf numFmtId="164" fontId="5" fillId="0" borderId="2" xfId="0" applyFont="1" applyBorder="1" applyAlignment="1" quotePrefix="1">
      <alignment horizontal="center"/>
    </xf>
    <xf numFmtId="164" fontId="5" fillId="0" borderId="3" xfId="0" applyFont="1" applyBorder="1" applyAlignment="1">
      <alignment horizontal="center" vertical="center"/>
    </xf>
    <xf numFmtId="164" fontId="0" fillId="0" borderId="4" xfId="0" applyBorder="1" applyAlignment="1">
      <alignment vertical="center"/>
    </xf>
    <xf numFmtId="164" fontId="5" fillId="0" borderId="7" xfId="0" applyFont="1" applyBorder="1" applyAlignment="1">
      <alignment horizontal="center"/>
    </xf>
    <xf numFmtId="164" fontId="5" fillId="0" borderId="6" xfId="0" applyFont="1" applyBorder="1" applyAlignment="1">
      <alignment horizontal="center"/>
    </xf>
    <xf numFmtId="164" fontId="5" fillId="0" borderId="9" xfId="0" applyFont="1" applyBorder="1" applyAlignment="1">
      <alignment horizontal="center"/>
    </xf>
    <xf numFmtId="164" fontId="0" fillId="0" borderId="5" xfId="0" applyBorder="1" applyAlignment="1">
      <alignment horizontal="center" vertical="center"/>
    </xf>
    <xf numFmtId="164" fontId="5" fillId="0" borderId="3" xfId="0" applyFont="1" applyBorder="1" applyAlignment="1" applyProtection="1">
      <alignment horizontal="center" vertical="center" wrapText="1"/>
      <protection/>
    </xf>
    <xf numFmtId="164" fontId="0" fillId="0" borderId="5" xfId="0" applyBorder="1" applyAlignment="1">
      <alignment horizontal="center" vertical="center" wrapText="1"/>
    </xf>
    <xf numFmtId="164" fontId="5" fillId="0" borderId="0" xfId="0" applyFont="1" applyAlignment="1" applyProtection="1">
      <alignment vertical="center" wrapText="1"/>
      <protection/>
    </xf>
    <xf numFmtId="164" fontId="0" fillId="0" borderId="0" xfId="0" applyAlignment="1">
      <alignment vertical="center" wrapText="1"/>
    </xf>
    <xf numFmtId="164" fontId="5" fillId="0" borderId="0" xfId="0" applyFont="1" applyAlignment="1">
      <alignment vertical="center" wrapText="1"/>
    </xf>
    <xf numFmtId="164" fontId="5" fillId="0" borderId="0" xfId="0" applyFont="1" applyAlignment="1">
      <alignment vertical="center"/>
    </xf>
    <xf numFmtId="164" fontId="5" fillId="0" borderId="5" xfId="0" applyFont="1" applyBorder="1" applyAlignment="1">
      <alignment horizontal="center"/>
    </xf>
    <xf numFmtId="164" fontId="0" fillId="0" borderId="4" xfId="0" applyBorder="1" applyAlignment="1">
      <alignment horizontal="center" vertical="center" wrapText="1"/>
    </xf>
    <xf numFmtId="164" fontId="5" fillId="0" borderId="4" xfId="0" applyFont="1" applyBorder="1" applyAlignment="1" applyProtection="1">
      <alignment horizontal="center" vertical="center" wrapText="1"/>
      <protection/>
    </xf>
    <xf numFmtId="164" fontId="5" fillId="0" borderId="3" xfId="0" applyFont="1" applyBorder="1" applyAlignment="1">
      <alignment horizontal="center" vertical="center" wrapText="1"/>
    </xf>
    <xf numFmtId="164" fontId="5" fillId="0" borderId="0" xfId="0" applyFont="1" applyAlignment="1" applyProtection="1">
      <alignment horizontal="left" vertical="center" wrapText="1"/>
      <protection/>
    </xf>
    <xf numFmtId="164" fontId="0" fillId="0" borderId="4" xfId="0" applyBorder="1" applyAlignment="1">
      <alignment horizontal="center" vertical="center"/>
    </xf>
    <xf numFmtId="164" fontId="5" fillId="0" borderId="8" xfId="0" applyFont="1" applyBorder="1" applyAlignment="1" applyProtection="1">
      <alignment horizontal="center"/>
      <protection/>
    </xf>
    <xf numFmtId="164" fontId="5" fillId="0" borderId="9" xfId="0" applyFont="1" applyBorder="1" applyAlignment="1" applyProtection="1">
      <alignment horizontal="center"/>
      <protection/>
    </xf>
    <xf numFmtId="164" fontId="10" fillId="0" borderId="0" xfId="0" applyFont="1" applyAlignment="1">
      <alignment horizontal="center"/>
    </xf>
    <xf numFmtId="164" fontId="10" fillId="0" borderId="0" xfId="0" applyFont="1" applyAlignment="1">
      <alignment/>
    </xf>
    <xf numFmtId="164" fontId="11" fillId="0" borderId="0" xfId="0" applyFont="1" applyAlignment="1" applyProtection="1">
      <alignment/>
      <protection/>
    </xf>
    <xf numFmtId="164" fontId="10" fillId="0" borderId="0" xfId="0" applyFont="1" applyAlignment="1" applyProtection="1">
      <alignment/>
      <protection/>
    </xf>
    <xf numFmtId="164" fontId="11" fillId="0" borderId="0" xfId="0" applyFont="1" applyAlignment="1" applyProtection="1">
      <alignment wrapText="1"/>
      <protection/>
    </xf>
    <xf numFmtId="164" fontId="11" fillId="0" borderId="0" xfId="0" applyFont="1" applyAlignment="1">
      <alignment wrapText="1"/>
    </xf>
    <xf numFmtId="164" fontId="10" fillId="0" borderId="0" xfId="0" applyFont="1" applyAlignment="1">
      <alignment/>
    </xf>
    <xf numFmtId="164" fontId="5" fillId="0" borderId="0" xfId="0" applyFont="1" applyAlignment="1" applyProtection="1">
      <alignmen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6"/>
  <sheetViews>
    <sheetView tabSelected="1" workbookViewId="0" topLeftCell="A1">
      <selection activeCell="A1" sqref="A1"/>
    </sheetView>
  </sheetViews>
  <sheetFormatPr defaultColWidth="9.00390625" defaultRowHeight="12.75"/>
  <cols>
    <col min="1" max="1" width="97.125" style="115" customWidth="1"/>
    <col min="2" max="16384" width="9.00390625" style="115" customWidth="1"/>
  </cols>
  <sheetData>
    <row r="1" ht="15">
      <c r="A1" s="114" t="s">
        <v>176</v>
      </c>
    </row>
    <row r="2" spans="1:5" ht="19.5" customHeight="1">
      <c r="A2" s="116" t="s">
        <v>177</v>
      </c>
      <c r="B2" s="117"/>
      <c r="C2" s="117"/>
      <c r="D2" s="117"/>
      <c r="E2" s="117"/>
    </row>
    <row r="3" spans="1:11" ht="19.5" customHeight="1">
      <c r="A3" s="116" t="s">
        <v>178</v>
      </c>
      <c r="B3" s="117"/>
      <c r="C3" s="117"/>
      <c r="D3" s="117"/>
      <c r="E3" s="117"/>
      <c r="F3" s="117"/>
      <c r="G3" s="117"/>
      <c r="H3" s="117"/>
      <c r="I3" s="117"/>
      <c r="J3" s="117"/>
      <c r="K3" s="117"/>
    </row>
    <row r="4" spans="1:11" ht="19.5" customHeight="1">
      <c r="A4" s="116" t="s">
        <v>191</v>
      </c>
      <c r="B4" s="81"/>
      <c r="C4" s="81"/>
      <c r="D4" s="81"/>
      <c r="E4" s="81"/>
      <c r="F4" s="81"/>
      <c r="G4" s="81"/>
      <c r="H4" s="81"/>
      <c r="I4" s="81"/>
      <c r="J4" s="81"/>
      <c r="K4" s="117"/>
    </row>
    <row r="5" spans="1:8" ht="19.5" customHeight="1">
      <c r="A5" s="116" t="s">
        <v>179</v>
      </c>
      <c r="B5" s="117"/>
      <c r="C5" s="117"/>
      <c r="D5" s="117"/>
      <c r="E5" s="117"/>
      <c r="F5" s="117"/>
      <c r="G5" s="117"/>
      <c r="H5" s="117"/>
    </row>
    <row r="6" spans="1:10" ht="19.5" customHeight="1">
      <c r="A6" s="118" t="s">
        <v>180</v>
      </c>
      <c r="B6" s="117"/>
      <c r="C6" s="117"/>
      <c r="D6" s="117"/>
      <c r="E6" s="117"/>
      <c r="F6" s="117"/>
      <c r="G6" s="117"/>
      <c r="H6" s="117"/>
      <c r="I6" s="117"/>
      <c r="J6" s="117"/>
    </row>
    <row r="7" spans="1:10" ht="19.5" customHeight="1">
      <c r="A7" s="118" t="s">
        <v>181</v>
      </c>
      <c r="B7" s="117"/>
      <c r="C7" s="117"/>
      <c r="D7" s="117"/>
      <c r="E7" s="117"/>
      <c r="F7" s="117"/>
      <c r="G7" s="117"/>
      <c r="H7" s="117"/>
      <c r="I7" s="117"/>
      <c r="J7" s="117"/>
    </row>
    <row r="8" spans="1:13" ht="19.5" customHeight="1">
      <c r="A8" s="119" t="s">
        <v>182</v>
      </c>
      <c r="B8" s="120"/>
      <c r="C8" s="120"/>
      <c r="D8" s="120"/>
      <c r="E8" s="120"/>
      <c r="F8" s="120"/>
      <c r="G8" s="120"/>
      <c r="H8" s="120"/>
      <c r="I8" s="120"/>
      <c r="J8" s="120"/>
      <c r="K8" s="120"/>
      <c r="L8" s="120"/>
      <c r="M8" s="120"/>
    </row>
    <row r="9" spans="1:13" ht="31.5">
      <c r="A9" s="118" t="s">
        <v>183</v>
      </c>
      <c r="B9" s="117"/>
      <c r="C9" s="117"/>
      <c r="D9" s="117"/>
      <c r="E9" s="117"/>
      <c r="F9" s="117"/>
      <c r="G9" s="117"/>
      <c r="H9" s="117"/>
      <c r="I9" s="117"/>
      <c r="J9" s="117"/>
      <c r="K9" s="117"/>
      <c r="L9" s="117"/>
      <c r="M9" s="117"/>
    </row>
    <row r="10" spans="1:13" ht="31.5">
      <c r="A10" s="118" t="s">
        <v>184</v>
      </c>
      <c r="B10" s="117"/>
      <c r="C10" s="117"/>
      <c r="D10" s="117"/>
      <c r="E10" s="117"/>
      <c r="F10" s="117"/>
      <c r="G10" s="117"/>
      <c r="H10" s="117"/>
      <c r="I10" s="117"/>
      <c r="J10" s="117"/>
      <c r="K10" s="117"/>
      <c r="L10" s="117"/>
      <c r="M10" s="117"/>
    </row>
    <row r="11" spans="1:14" ht="31.5">
      <c r="A11" s="118" t="s">
        <v>185</v>
      </c>
      <c r="B11" s="81"/>
      <c r="C11" s="81"/>
      <c r="D11" s="81"/>
      <c r="E11" s="81"/>
      <c r="F11" s="81"/>
      <c r="G11" s="81"/>
      <c r="H11" s="81"/>
      <c r="I11" s="81"/>
      <c r="J11" s="81"/>
      <c r="K11" s="81"/>
      <c r="L11" s="81"/>
      <c r="M11" s="81"/>
      <c r="N11" s="81"/>
    </row>
    <row r="12" spans="1:13" ht="19.5" customHeight="1">
      <c r="A12" s="118" t="s">
        <v>186</v>
      </c>
      <c r="B12" s="117"/>
      <c r="C12" s="117"/>
      <c r="D12" s="117"/>
      <c r="E12" s="117"/>
      <c r="F12" s="117"/>
      <c r="G12" s="117"/>
      <c r="H12" s="117"/>
      <c r="I12" s="117"/>
      <c r="J12" s="117"/>
      <c r="K12" s="117"/>
      <c r="L12" s="117"/>
      <c r="M12" s="117"/>
    </row>
    <row r="13" spans="1:13" ht="31.5">
      <c r="A13" s="118" t="s">
        <v>187</v>
      </c>
      <c r="B13" s="117"/>
      <c r="C13" s="117"/>
      <c r="D13" s="117"/>
      <c r="E13" s="117"/>
      <c r="F13" s="117"/>
      <c r="G13" s="117"/>
      <c r="H13" s="117"/>
      <c r="I13" s="117"/>
      <c r="J13" s="117"/>
      <c r="K13" s="117"/>
      <c r="L13" s="117"/>
      <c r="M13" s="117"/>
    </row>
    <row r="14" spans="2:14" ht="15">
      <c r="B14" s="81"/>
      <c r="C14" s="81"/>
      <c r="D14" s="81"/>
      <c r="E14" s="81"/>
      <c r="F14" s="81"/>
      <c r="G14" s="81"/>
      <c r="H14" s="81"/>
      <c r="I14" s="81"/>
      <c r="J14" s="81"/>
      <c r="K14" s="81"/>
      <c r="L14" s="81"/>
      <c r="M14" s="81"/>
      <c r="N14" s="81"/>
    </row>
    <row r="15" spans="1:14" ht="15">
      <c r="A15" s="121"/>
      <c r="B15" s="121"/>
      <c r="C15" s="121"/>
      <c r="D15" s="121"/>
      <c r="E15" s="121"/>
      <c r="F15" s="121"/>
      <c r="G15" s="121"/>
      <c r="H15" s="121"/>
      <c r="I15" s="121"/>
      <c r="J15" s="121"/>
      <c r="K15" s="121"/>
      <c r="L15" s="121"/>
      <c r="M15" s="121"/>
      <c r="N15" s="121"/>
    </row>
    <row r="16" spans="1:14" ht="15">
      <c r="A16" s="81"/>
      <c r="B16" s="81"/>
      <c r="C16" s="81"/>
      <c r="D16" s="81"/>
      <c r="E16" s="81"/>
      <c r="F16" s="81"/>
      <c r="G16" s="81"/>
      <c r="H16" s="81"/>
      <c r="I16" s="81"/>
      <c r="J16" s="81"/>
      <c r="K16" s="81"/>
      <c r="L16" s="81"/>
      <c r="M16" s="81"/>
      <c r="N16" s="81"/>
    </row>
  </sheetData>
  <printOptions horizontalCentered="1"/>
  <pageMargins left="0" right="0" top="0.5" bottom="0.25" header="0" footer="0"/>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2:I42"/>
  <sheetViews>
    <sheetView workbookViewId="0" topLeftCell="A1">
      <selection activeCell="A1" sqref="A1"/>
    </sheetView>
  </sheetViews>
  <sheetFormatPr defaultColWidth="9.00390625" defaultRowHeight="12.75"/>
  <cols>
    <col min="1" max="1" width="11.625" style="3" customWidth="1"/>
    <col min="2" max="2" width="9.00390625" style="3" customWidth="1"/>
    <col min="3" max="9" width="9.625" style="3" customWidth="1"/>
    <col min="10" max="16384" width="9.00390625" style="3" customWidth="1"/>
  </cols>
  <sheetData>
    <row r="2" spans="1:9" ht="12.75">
      <c r="A2" s="1" t="s">
        <v>82</v>
      </c>
      <c r="B2" s="2"/>
      <c r="C2" s="2"/>
      <c r="D2" s="2"/>
      <c r="E2" s="2"/>
      <c r="F2" s="2"/>
      <c r="G2" s="2"/>
      <c r="H2" s="2"/>
      <c r="I2" s="2"/>
    </row>
    <row r="3" spans="1:9" ht="12.75">
      <c r="A3" s="4" t="s">
        <v>189</v>
      </c>
      <c r="B3" s="2"/>
      <c r="C3" s="2"/>
      <c r="D3" s="2"/>
      <c r="E3" s="2"/>
      <c r="F3" s="2"/>
      <c r="G3" s="2"/>
      <c r="H3" s="2"/>
      <c r="I3" s="2"/>
    </row>
    <row r="4" spans="1:9" ht="12.75">
      <c r="A4" s="1" t="s">
        <v>25</v>
      </c>
      <c r="B4" s="2"/>
      <c r="C4" s="2"/>
      <c r="D4" s="2"/>
      <c r="E4" s="2"/>
      <c r="F4" s="2"/>
      <c r="G4" s="2"/>
      <c r="H4" s="2"/>
      <c r="I4" s="2"/>
    </row>
    <row r="6" spans="1:9" ht="12.75">
      <c r="A6" s="86" t="s">
        <v>126</v>
      </c>
      <c r="B6" s="100" t="s">
        <v>127</v>
      </c>
      <c r="C6" s="100" t="s">
        <v>128</v>
      </c>
      <c r="D6" s="35" t="s">
        <v>83</v>
      </c>
      <c r="E6" s="36"/>
      <c r="F6" s="36"/>
      <c r="G6" s="36"/>
      <c r="H6" s="36"/>
      <c r="I6" s="37"/>
    </row>
    <row r="7" spans="1:9" ht="12.75">
      <c r="A7" s="111"/>
      <c r="B7" s="107"/>
      <c r="C7" s="107"/>
      <c r="D7" s="26" t="s">
        <v>84</v>
      </c>
      <c r="E7" s="28"/>
      <c r="F7" s="29" t="s">
        <v>85</v>
      </c>
      <c r="G7" s="28"/>
      <c r="H7" s="29" t="s">
        <v>86</v>
      </c>
      <c r="I7" s="28"/>
    </row>
    <row r="8" spans="1:9" ht="12.75">
      <c r="A8" s="99"/>
      <c r="B8" s="101"/>
      <c r="C8" s="101"/>
      <c r="D8" s="48" t="s">
        <v>87</v>
      </c>
      <c r="E8" s="48" t="s">
        <v>30</v>
      </c>
      <c r="F8" s="48" t="s">
        <v>87</v>
      </c>
      <c r="G8" s="48" t="s">
        <v>30</v>
      </c>
      <c r="H8" s="48" t="s">
        <v>87</v>
      </c>
      <c r="I8" s="48" t="s">
        <v>30</v>
      </c>
    </row>
    <row r="9" spans="1:9" ht="12.75">
      <c r="A9" s="18"/>
      <c r="B9" s="5"/>
      <c r="C9" s="5"/>
      <c r="D9" s="5"/>
      <c r="E9" s="5"/>
      <c r="F9" s="5"/>
      <c r="G9" s="5"/>
      <c r="H9" s="5"/>
      <c r="I9" s="5"/>
    </row>
    <row r="10" spans="1:9" ht="12.75">
      <c r="A10" s="18"/>
      <c r="B10" s="44" t="s">
        <v>31</v>
      </c>
      <c r="C10" s="7">
        <v>137844</v>
      </c>
      <c r="D10" s="7">
        <v>1184</v>
      </c>
      <c r="E10" s="13">
        <v>8.589419923972027</v>
      </c>
      <c r="F10" s="7">
        <v>775</v>
      </c>
      <c r="G10" s="13">
        <v>5.6222976698296625</v>
      </c>
      <c r="H10" s="40">
        <v>409</v>
      </c>
      <c r="I10" s="13">
        <v>2.967122254142364</v>
      </c>
    </row>
    <row r="11" spans="1:9" ht="12.75">
      <c r="A11" s="19" t="s">
        <v>59</v>
      </c>
      <c r="B11" s="44" t="s">
        <v>32</v>
      </c>
      <c r="C11" s="7">
        <v>106828</v>
      </c>
      <c r="D11" s="7">
        <v>670</v>
      </c>
      <c r="E11" s="13">
        <v>6.271763957015015</v>
      </c>
      <c r="F11" s="40">
        <v>428</v>
      </c>
      <c r="G11" s="13">
        <v>4.006440259108099</v>
      </c>
      <c r="H11" s="40">
        <v>242</v>
      </c>
      <c r="I11" s="13">
        <v>2.265323697906916</v>
      </c>
    </row>
    <row r="12" spans="1:9" ht="12.75">
      <c r="A12" s="18"/>
      <c r="B12" s="44" t="s">
        <v>33</v>
      </c>
      <c r="C12" s="7">
        <v>27129</v>
      </c>
      <c r="D12" s="7">
        <v>495</v>
      </c>
      <c r="E12" s="13">
        <v>18.24615724870065</v>
      </c>
      <c r="F12" s="40">
        <v>334</v>
      </c>
      <c r="G12" s="13">
        <v>12.311548527406096</v>
      </c>
      <c r="H12" s="40">
        <v>161</v>
      </c>
      <c r="I12" s="13">
        <v>5.9346087212945555</v>
      </c>
    </row>
    <row r="13" spans="1:9" ht="12.75">
      <c r="A13" s="18"/>
      <c r="B13" s="44" t="s">
        <v>165</v>
      </c>
      <c r="C13" s="7">
        <v>3137</v>
      </c>
      <c r="D13" s="7">
        <v>19</v>
      </c>
      <c r="E13" s="13">
        <v>6.056742110296462</v>
      </c>
      <c r="F13" s="40">
        <v>13</v>
      </c>
      <c r="G13" s="13">
        <v>4.144086707044948</v>
      </c>
      <c r="H13" s="40">
        <v>6</v>
      </c>
      <c r="I13" s="13">
        <v>1.9126554032515142</v>
      </c>
    </row>
    <row r="14" spans="1:9" ht="12.75">
      <c r="A14" s="18"/>
      <c r="B14" s="5"/>
      <c r="C14" s="5"/>
      <c r="D14" s="5"/>
      <c r="E14" s="5"/>
      <c r="F14" s="5"/>
      <c r="G14" s="5"/>
      <c r="H14" s="5"/>
      <c r="I14" s="5"/>
    </row>
    <row r="15" spans="1:9" ht="12.75">
      <c r="A15" s="18"/>
      <c r="B15" s="44" t="s">
        <v>31</v>
      </c>
      <c r="C15" s="40">
        <v>724</v>
      </c>
      <c r="D15" s="40">
        <v>475</v>
      </c>
      <c r="E15" s="13">
        <v>656.0773480662983</v>
      </c>
      <c r="F15" s="40">
        <v>443</v>
      </c>
      <c r="G15" s="13">
        <v>611.878453038674</v>
      </c>
      <c r="H15" s="40">
        <v>32</v>
      </c>
      <c r="I15" s="13">
        <v>44.19889502762431</v>
      </c>
    </row>
    <row r="16" spans="1:9" ht="12.75">
      <c r="A16" s="19" t="s">
        <v>88</v>
      </c>
      <c r="B16" s="44" t="s">
        <v>32</v>
      </c>
      <c r="C16" s="40">
        <v>352</v>
      </c>
      <c r="D16" s="40">
        <v>230</v>
      </c>
      <c r="E16" s="13">
        <v>653.409090909091</v>
      </c>
      <c r="F16" s="40">
        <v>216</v>
      </c>
      <c r="G16" s="13">
        <v>613.6363636363636</v>
      </c>
      <c r="H16" s="40">
        <v>14</v>
      </c>
      <c r="I16" s="13">
        <v>39.77272727272727</v>
      </c>
    </row>
    <row r="17" spans="1:9" ht="12.75">
      <c r="A17" s="19" t="s">
        <v>89</v>
      </c>
      <c r="B17" s="44" t="s">
        <v>33</v>
      </c>
      <c r="C17" s="40">
        <v>350</v>
      </c>
      <c r="D17" s="40">
        <v>239</v>
      </c>
      <c r="E17" s="13">
        <v>682.8571428571428</v>
      </c>
      <c r="F17" s="40">
        <v>221</v>
      </c>
      <c r="G17" s="13">
        <v>631.4285714285714</v>
      </c>
      <c r="H17" s="40">
        <v>18</v>
      </c>
      <c r="I17" s="13">
        <v>51.42857142857143</v>
      </c>
    </row>
    <row r="18" spans="1:9" ht="12.75">
      <c r="A18" s="80"/>
      <c r="B18" s="44" t="s">
        <v>165</v>
      </c>
      <c r="C18" s="40">
        <v>14</v>
      </c>
      <c r="D18" s="40">
        <v>6</v>
      </c>
      <c r="E18" s="13">
        <v>428.57142857142856</v>
      </c>
      <c r="F18" s="40">
        <v>6</v>
      </c>
      <c r="G18" s="13">
        <v>428.57142857142856</v>
      </c>
      <c r="H18" s="49" t="s">
        <v>144</v>
      </c>
      <c r="I18" s="49" t="s">
        <v>144</v>
      </c>
    </row>
    <row r="19" spans="1:9" ht="12.75">
      <c r="A19" s="80"/>
      <c r="B19" s="5"/>
      <c r="C19" s="7"/>
      <c r="D19" s="7"/>
      <c r="E19" s="5"/>
      <c r="F19" s="5"/>
      <c r="G19" s="5"/>
      <c r="H19" s="5"/>
      <c r="I19" s="5"/>
    </row>
    <row r="20" spans="1:9" ht="12.75">
      <c r="A20" s="80"/>
      <c r="B20" s="44" t="s">
        <v>31</v>
      </c>
      <c r="C20" s="7">
        <v>1477</v>
      </c>
      <c r="D20" s="7">
        <v>146</v>
      </c>
      <c r="E20" s="13">
        <v>98.84901828029791</v>
      </c>
      <c r="F20" s="40">
        <v>111</v>
      </c>
      <c r="G20" s="13">
        <v>75.15233581584292</v>
      </c>
      <c r="H20" s="40">
        <v>35</v>
      </c>
      <c r="I20" s="13">
        <v>23.696682464454973</v>
      </c>
    </row>
    <row r="21" spans="1:9" ht="12.75">
      <c r="A21" s="19" t="s">
        <v>90</v>
      </c>
      <c r="B21" s="44" t="s">
        <v>32</v>
      </c>
      <c r="C21" s="7">
        <v>864</v>
      </c>
      <c r="D21" s="7">
        <v>85</v>
      </c>
      <c r="E21" s="13">
        <v>98.37962962962963</v>
      </c>
      <c r="F21" s="40">
        <v>67</v>
      </c>
      <c r="G21" s="13">
        <v>77.54629629629629</v>
      </c>
      <c r="H21" s="40">
        <v>18</v>
      </c>
      <c r="I21" s="13">
        <v>20.833333333333332</v>
      </c>
    </row>
    <row r="22" spans="1:9" ht="12.75">
      <c r="A22" s="19" t="s">
        <v>91</v>
      </c>
      <c r="B22" s="44" t="s">
        <v>33</v>
      </c>
      <c r="C22" s="7">
        <v>593</v>
      </c>
      <c r="D22" s="7">
        <v>59</v>
      </c>
      <c r="E22" s="13">
        <v>99.49409780775717</v>
      </c>
      <c r="F22" s="40">
        <v>42</v>
      </c>
      <c r="G22" s="13">
        <v>70.82630691399663</v>
      </c>
      <c r="H22" s="40">
        <v>17</v>
      </c>
      <c r="I22" s="13">
        <v>28.66779089376054</v>
      </c>
    </row>
    <row r="23" spans="1:9" ht="12.75">
      <c r="A23" s="80"/>
      <c r="B23" s="44" t="s">
        <v>165</v>
      </c>
      <c r="C23" s="7">
        <v>15</v>
      </c>
      <c r="D23" s="7">
        <v>2</v>
      </c>
      <c r="E23" s="14" t="s">
        <v>67</v>
      </c>
      <c r="F23" s="40">
        <v>2</v>
      </c>
      <c r="G23" s="14" t="s">
        <v>67</v>
      </c>
      <c r="H23" s="49" t="s">
        <v>144</v>
      </c>
      <c r="I23" s="49" t="s">
        <v>144</v>
      </c>
    </row>
    <row r="24" spans="1:9" ht="12.75">
      <c r="A24" s="80"/>
      <c r="B24" s="5"/>
      <c r="C24" s="7"/>
      <c r="D24" s="7"/>
      <c r="E24" s="5"/>
      <c r="F24" s="5"/>
      <c r="G24" s="5"/>
      <c r="H24" s="5"/>
      <c r="I24" s="5"/>
    </row>
    <row r="25" spans="1:9" ht="12.75">
      <c r="A25" s="80"/>
      <c r="B25" s="44" t="s">
        <v>31</v>
      </c>
      <c r="C25" s="7">
        <v>8564</v>
      </c>
      <c r="D25" s="7">
        <v>144</v>
      </c>
      <c r="E25" s="13">
        <v>16.814572629612332</v>
      </c>
      <c r="F25" s="40">
        <v>61</v>
      </c>
      <c r="G25" s="13">
        <v>7.1228397944885575</v>
      </c>
      <c r="H25" s="40">
        <v>83</v>
      </c>
      <c r="I25" s="13">
        <v>9.691732835123775</v>
      </c>
    </row>
    <row r="26" spans="1:9" ht="12.75">
      <c r="A26" s="19" t="s">
        <v>92</v>
      </c>
      <c r="B26" s="44" t="s">
        <v>32</v>
      </c>
      <c r="C26" s="7">
        <v>5364</v>
      </c>
      <c r="D26" s="7">
        <v>91</v>
      </c>
      <c r="E26" s="13">
        <v>16.964951528709918</v>
      </c>
      <c r="F26" s="40">
        <v>44</v>
      </c>
      <c r="G26" s="13">
        <v>8.202833706189411</v>
      </c>
      <c r="H26" s="40">
        <v>47</v>
      </c>
      <c r="I26" s="13">
        <v>8.762117822520507</v>
      </c>
    </row>
    <row r="27" spans="1:9" ht="12.75">
      <c r="A27" s="19" t="s">
        <v>91</v>
      </c>
      <c r="B27" s="44" t="s">
        <v>33</v>
      </c>
      <c r="C27" s="7">
        <v>2959</v>
      </c>
      <c r="D27" s="7">
        <v>53</v>
      </c>
      <c r="E27" s="13">
        <v>17.91145657316661</v>
      </c>
      <c r="F27" s="40">
        <v>17</v>
      </c>
      <c r="G27" s="13">
        <v>5.745184183845894</v>
      </c>
      <c r="H27" s="40">
        <v>36</v>
      </c>
      <c r="I27" s="13">
        <v>12.166272389320717</v>
      </c>
    </row>
    <row r="28" spans="1:9" ht="12.75">
      <c r="A28" s="80"/>
      <c r="B28" s="44" t="s">
        <v>165</v>
      </c>
      <c r="C28" s="7">
        <v>193</v>
      </c>
      <c r="D28" s="49" t="s">
        <v>144</v>
      </c>
      <c r="E28" s="49" t="s">
        <v>144</v>
      </c>
      <c r="F28" s="49" t="s">
        <v>144</v>
      </c>
      <c r="G28" s="49" t="s">
        <v>144</v>
      </c>
      <c r="H28" s="49" t="s">
        <v>144</v>
      </c>
      <c r="I28" s="49" t="s">
        <v>144</v>
      </c>
    </row>
    <row r="29" spans="1:9" ht="12.75">
      <c r="A29" s="80"/>
      <c r="B29" s="5"/>
      <c r="C29" s="7"/>
      <c r="D29" s="7"/>
      <c r="E29" s="5"/>
      <c r="F29" s="5"/>
      <c r="G29" s="5"/>
      <c r="H29" s="5"/>
      <c r="I29" s="5"/>
    </row>
    <row r="30" spans="1:9" ht="12.75">
      <c r="A30" s="80"/>
      <c r="B30" s="44" t="s">
        <v>31</v>
      </c>
      <c r="C30" s="7">
        <v>126789</v>
      </c>
      <c r="D30" s="7">
        <v>372</v>
      </c>
      <c r="E30" s="13">
        <v>2.934008470766391</v>
      </c>
      <c r="F30" s="40">
        <v>122</v>
      </c>
      <c r="G30" s="13">
        <v>0.9622285844986553</v>
      </c>
      <c r="H30" s="40">
        <v>250</v>
      </c>
      <c r="I30" s="13">
        <v>1.9717798862677363</v>
      </c>
    </row>
    <row r="31" spans="1:9" ht="12.75">
      <c r="A31" s="19" t="s">
        <v>93</v>
      </c>
      <c r="B31" s="44" t="s">
        <v>32</v>
      </c>
      <c r="C31" s="7">
        <v>100068</v>
      </c>
      <c r="D31" s="7">
        <v>238</v>
      </c>
      <c r="E31" s="13">
        <v>2.37838269976416</v>
      </c>
      <c r="F31" s="40">
        <v>83</v>
      </c>
      <c r="G31" s="13">
        <v>0.8294359835311987</v>
      </c>
      <c r="H31" s="40">
        <v>155</v>
      </c>
      <c r="I31" s="13">
        <v>1.5489467162329618</v>
      </c>
    </row>
    <row r="32" spans="1:9" ht="12.75">
      <c r="A32" s="19" t="s">
        <v>129</v>
      </c>
      <c r="B32" s="44" t="s">
        <v>33</v>
      </c>
      <c r="C32" s="7">
        <v>23141</v>
      </c>
      <c r="D32" s="7">
        <v>124</v>
      </c>
      <c r="E32" s="13">
        <v>5.3584546908085215</v>
      </c>
      <c r="F32" s="40">
        <v>34</v>
      </c>
      <c r="G32" s="13">
        <v>1.469253705544272</v>
      </c>
      <c r="H32" s="40">
        <v>90</v>
      </c>
      <c r="I32" s="13">
        <v>3.88920098526425</v>
      </c>
    </row>
    <row r="33" spans="1:9" ht="12.75">
      <c r="A33" s="80"/>
      <c r="B33" s="44" t="s">
        <v>165</v>
      </c>
      <c r="C33" s="7">
        <v>2910</v>
      </c>
      <c r="D33" s="7">
        <v>10</v>
      </c>
      <c r="E33" s="13">
        <v>3.4364261168384878</v>
      </c>
      <c r="F33" s="40">
        <v>5</v>
      </c>
      <c r="G33" s="14" t="s">
        <v>67</v>
      </c>
      <c r="H33" s="40">
        <v>5</v>
      </c>
      <c r="I33" s="14" t="s">
        <v>67</v>
      </c>
    </row>
    <row r="34" spans="1:9" ht="12.75">
      <c r="A34" s="80"/>
      <c r="B34" s="5"/>
      <c r="C34" s="7"/>
      <c r="D34" s="7"/>
      <c r="E34" s="5"/>
      <c r="F34" s="5"/>
      <c r="G34" s="5"/>
      <c r="H34" s="5"/>
      <c r="I34" s="5"/>
    </row>
    <row r="35" spans="1:9" ht="12.75">
      <c r="A35" s="80"/>
      <c r="B35" s="44" t="s">
        <v>31</v>
      </c>
      <c r="C35" s="7">
        <v>290</v>
      </c>
      <c r="D35" s="7">
        <v>47</v>
      </c>
      <c r="E35" s="13">
        <v>162.06896551724137</v>
      </c>
      <c r="F35" s="40">
        <v>38</v>
      </c>
      <c r="G35" s="13">
        <v>131.0344827586207</v>
      </c>
      <c r="H35" s="40">
        <v>9</v>
      </c>
      <c r="I35" s="13">
        <v>31.03448275862069</v>
      </c>
    </row>
    <row r="36" spans="1:9" ht="12.75">
      <c r="A36" s="19" t="s">
        <v>37</v>
      </c>
      <c r="B36" s="44" t="s">
        <v>32</v>
      </c>
      <c r="C36" s="7">
        <v>180</v>
      </c>
      <c r="D36" s="7">
        <v>26</v>
      </c>
      <c r="E36" s="13">
        <v>144.44444444444443</v>
      </c>
      <c r="F36" s="40">
        <v>18</v>
      </c>
      <c r="G36" s="13">
        <v>100</v>
      </c>
      <c r="H36" s="40">
        <v>8</v>
      </c>
      <c r="I36" s="13">
        <v>44.44444444444444</v>
      </c>
    </row>
    <row r="37" spans="1:9" ht="12.75">
      <c r="A37" s="19" t="s">
        <v>94</v>
      </c>
      <c r="B37" s="44" t="s">
        <v>33</v>
      </c>
      <c r="C37" s="7">
        <v>86</v>
      </c>
      <c r="D37" s="7">
        <v>20</v>
      </c>
      <c r="E37" s="13">
        <v>232.5581395348837</v>
      </c>
      <c r="F37" s="40">
        <v>20</v>
      </c>
      <c r="G37" s="13">
        <v>232.5581395348837</v>
      </c>
      <c r="H37" s="49" t="s">
        <v>144</v>
      </c>
      <c r="I37" s="49" t="s">
        <v>144</v>
      </c>
    </row>
    <row r="38" spans="1:9" ht="12.75">
      <c r="A38" s="43"/>
      <c r="B38" s="21" t="s">
        <v>165</v>
      </c>
      <c r="C38" s="15">
        <v>5</v>
      </c>
      <c r="D38" s="15">
        <v>1</v>
      </c>
      <c r="E38" s="16" t="s">
        <v>67</v>
      </c>
      <c r="F38" s="50" t="s">
        <v>144</v>
      </c>
      <c r="G38" s="50" t="s">
        <v>144</v>
      </c>
      <c r="H38" s="51">
        <v>1</v>
      </c>
      <c r="I38" s="16" t="s">
        <v>67</v>
      </c>
    </row>
    <row r="40" ht="12.75">
      <c r="A40" s="9" t="s">
        <v>166</v>
      </c>
    </row>
    <row r="41" ht="12.75">
      <c r="A41" s="9"/>
    </row>
    <row r="42" ht="12.75">
      <c r="A42" s="3" t="s">
        <v>23</v>
      </c>
    </row>
  </sheetData>
  <mergeCells count="3">
    <mergeCell ref="C6:C8"/>
    <mergeCell ref="B6:B8"/>
    <mergeCell ref="A6:A8"/>
  </mergeCells>
  <printOptions/>
  <pageMargins left="0.75" right="0.25" top="1" bottom="1" header="0" footer="0"/>
  <pageSetup orientation="portrait" r:id="rId1"/>
</worksheet>
</file>

<file path=xl/worksheets/sheet11.xml><?xml version="1.0" encoding="utf-8"?>
<worksheet xmlns="http://schemas.openxmlformats.org/spreadsheetml/2006/main" xmlns:r="http://schemas.openxmlformats.org/officeDocument/2006/relationships">
  <dimension ref="A2:N26"/>
  <sheetViews>
    <sheetView workbookViewId="0" topLeftCell="A1">
      <selection activeCell="A1" sqref="A1"/>
    </sheetView>
  </sheetViews>
  <sheetFormatPr defaultColWidth="9.00390625" defaultRowHeight="12.75"/>
  <cols>
    <col min="1" max="1" width="13.00390625" style="3" customWidth="1"/>
    <col min="2" max="2" width="33.75390625" style="3" customWidth="1"/>
    <col min="3" max="14" width="9.625" style="3" customWidth="1"/>
    <col min="15" max="16384" width="9.00390625" style="3" customWidth="1"/>
  </cols>
  <sheetData>
    <row r="2" spans="1:14" ht="12.75">
      <c r="A2" s="1" t="s">
        <v>95</v>
      </c>
      <c r="B2" s="2"/>
      <c r="C2" s="2"/>
      <c r="D2" s="2"/>
      <c r="E2" s="2"/>
      <c r="F2" s="2"/>
      <c r="G2" s="2"/>
      <c r="H2" s="2"/>
      <c r="I2" s="2"/>
      <c r="J2" s="2"/>
      <c r="K2" s="2"/>
      <c r="L2" s="2"/>
      <c r="M2" s="2"/>
      <c r="N2" s="2"/>
    </row>
    <row r="3" spans="1:14" ht="12.75">
      <c r="A3" s="4" t="s">
        <v>169</v>
      </c>
      <c r="B3" s="2"/>
      <c r="C3" s="2"/>
      <c r="D3" s="2"/>
      <c r="E3" s="2"/>
      <c r="F3" s="2"/>
      <c r="G3" s="2"/>
      <c r="H3" s="2"/>
      <c r="I3" s="2"/>
      <c r="J3" s="2"/>
      <c r="K3" s="2"/>
      <c r="L3" s="2"/>
      <c r="M3" s="2"/>
      <c r="N3" s="2"/>
    </row>
    <row r="4" spans="1:14" ht="14.25">
      <c r="A4" s="4" t="s">
        <v>170</v>
      </c>
      <c r="B4" s="2"/>
      <c r="C4" s="2"/>
      <c r="D4" s="2"/>
      <c r="E4" s="2"/>
      <c r="F4" s="2"/>
      <c r="G4" s="2"/>
      <c r="H4" s="2"/>
      <c r="I4" s="2"/>
      <c r="J4" s="2"/>
      <c r="K4" s="2"/>
      <c r="L4" s="2"/>
      <c r="M4" s="2"/>
      <c r="N4" s="2"/>
    </row>
    <row r="5" spans="1:14" ht="12.75">
      <c r="A5" s="1" t="s">
        <v>25</v>
      </c>
      <c r="B5" s="2"/>
      <c r="C5" s="2"/>
      <c r="D5" s="2"/>
      <c r="E5" s="2"/>
      <c r="F5" s="2"/>
      <c r="G5" s="2"/>
      <c r="H5" s="2"/>
      <c r="I5" s="2"/>
      <c r="J5" s="2"/>
      <c r="K5" s="2"/>
      <c r="L5" s="2"/>
      <c r="M5" s="2"/>
      <c r="N5" s="2"/>
    </row>
    <row r="7" spans="1:14" ht="12.75">
      <c r="A7" s="86" t="s">
        <v>146</v>
      </c>
      <c r="B7" s="86" t="s">
        <v>147</v>
      </c>
      <c r="C7" s="112" t="s">
        <v>31</v>
      </c>
      <c r="D7" s="113"/>
      <c r="E7" s="113"/>
      <c r="F7" s="82"/>
      <c r="G7" s="112" t="s">
        <v>32</v>
      </c>
      <c r="H7" s="113"/>
      <c r="I7" s="113"/>
      <c r="J7" s="82"/>
      <c r="K7" s="112" t="s">
        <v>33</v>
      </c>
      <c r="L7" s="113"/>
      <c r="M7" s="113"/>
      <c r="N7" s="82"/>
    </row>
    <row r="8" spans="1:14" ht="12.75">
      <c r="A8" s="95"/>
      <c r="B8" s="95"/>
      <c r="C8" s="106" t="s">
        <v>167</v>
      </c>
      <c r="D8" s="106"/>
      <c r="E8" s="83" t="s">
        <v>168</v>
      </c>
      <c r="F8" s="96"/>
      <c r="G8" s="106" t="s">
        <v>167</v>
      </c>
      <c r="H8" s="106"/>
      <c r="I8" s="83" t="s">
        <v>168</v>
      </c>
      <c r="J8" s="96"/>
      <c r="K8" s="106" t="s">
        <v>167</v>
      </c>
      <c r="L8" s="106"/>
      <c r="M8" s="83" t="s">
        <v>168</v>
      </c>
      <c r="N8" s="96"/>
    </row>
    <row r="9" spans="1:14" ht="12.75">
      <c r="A9" s="87"/>
      <c r="B9" s="87"/>
      <c r="C9" s="66" t="s">
        <v>87</v>
      </c>
      <c r="D9" s="66" t="s">
        <v>30</v>
      </c>
      <c r="E9" s="66" t="s">
        <v>87</v>
      </c>
      <c r="F9" s="66" t="s">
        <v>30</v>
      </c>
      <c r="G9" s="66" t="s">
        <v>87</v>
      </c>
      <c r="H9" s="66" t="s">
        <v>30</v>
      </c>
      <c r="I9" s="66" t="s">
        <v>87</v>
      </c>
      <c r="J9" s="66" t="s">
        <v>30</v>
      </c>
      <c r="K9" s="66" t="s">
        <v>87</v>
      </c>
      <c r="L9" s="66" t="s">
        <v>30</v>
      </c>
      <c r="M9" s="66" t="s">
        <v>87</v>
      </c>
      <c r="N9" s="66" t="s">
        <v>30</v>
      </c>
    </row>
    <row r="10" spans="1:14" ht="12.75">
      <c r="A10" s="18"/>
      <c r="B10" s="5"/>
      <c r="C10" s="5"/>
      <c r="D10" s="5"/>
      <c r="E10" s="5"/>
      <c r="F10" s="5"/>
      <c r="G10" s="5"/>
      <c r="H10" s="5"/>
      <c r="I10" s="5"/>
      <c r="J10" s="5"/>
      <c r="K10" s="5"/>
      <c r="L10" s="5"/>
      <c r="M10" s="5"/>
      <c r="N10" s="5"/>
    </row>
    <row r="11" spans="1:14" ht="12.75">
      <c r="A11" s="20" t="s">
        <v>47</v>
      </c>
      <c r="B11" s="44" t="s">
        <v>48</v>
      </c>
      <c r="C11" s="40">
        <v>60</v>
      </c>
      <c r="D11" s="41">
        <v>2.355897596984451</v>
      </c>
      <c r="E11" s="40">
        <v>106</v>
      </c>
      <c r="F11" s="13">
        <v>0.9432619064568947</v>
      </c>
      <c r="G11" s="40">
        <v>35</v>
      </c>
      <c r="H11" s="13">
        <v>1.7079002586248964</v>
      </c>
      <c r="I11" s="40">
        <v>52</v>
      </c>
      <c r="J11" s="13">
        <v>0.6023049748074362</v>
      </c>
      <c r="K11" s="40">
        <v>23</v>
      </c>
      <c r="L11" s="41">
        <v>5.080627347028938</v>
      </c>
      <c r="M11" s="40">
        <v>53</v>
      </c>
      <c r="N11" s="13">
        <v>2.344925227855942</v>
      </c>
    </row>
    <row r="12" spans="1:14" ht="12.75">
      <c r="A12" s="20" t="s">
        <v>45</v>
      </c>
      <c r="B12" s="44" t="s">
        <v>46</v>
      </c>
      <c r="C12" s="40">
        <v>53</v>
      </c>
      <c r="D12" s="41">
        <v>2.081042877336265</v>
      </c>
      <c r="E12" s="40">
        <v>155</v>
      </c>
      <c r="F12" s="13">
        <v>1.3792980707624403</v>
      </c>
      <c r="G12" s="40">
        <v>40</v>
      </c>
      <c r="H12" s="13">
        <v>1.9518860098570243</v>
      </c>
      <c r="I12" s="40">
        <v>113</v>
      </c>
      <c r="J12" s="13">
        <v>1.308855041408467</v>
      </c>
      <c r="K12" s="40">
        <v>11</v>
      </c>
      <c r="L12" s="41">
        <v>2.4298652529268834</v>
      </c>
      <c r="M12" s="40">
        <v>40</v>
      </c>
      <c r="N12" s="13">
        <v>1.7697548889478807</v>
      </c>
    </row>
    <row r="13" spans="1:14" ht="12.75">
      <c r="A13" s="20" t="s">
        <v>42</v>
      </c>
      <c r="B13" s="44" t="s">
        <v>43</v>
      </c>
      <c r="C13" s="5"/>
      <c r="D13" s="13"/>
      <c r="E13" s="5"/>
      <c r="F13" s="13"/>
      <c r="G13" s="5"/>
      <c r="H13" s="13"/>
      <c r="I13" s="5"/>
      <c r="J13" s="13"/>
      <c r="K13" s="5"/>
      <c r="L13" s="13"/>
      <c r="M13" s="5"/>
      <c r="N13" s="13"/>
    </row>
    <row r="14" spans="1:14" ht="12.75">
      <c r="A14" s="18"/>
      <c r="B14" s="44" t="s">
        <v>61</v>
      </c>
      <c r="C14" s="40">
        <v>49</v>
      </c>
      <c r="D14" s="41">
        <v>1.9239830375373017</v>
      </c>
      <c r="E14" s="40">
        <v>178</v>
      </c>
      <c r="F14" s="13">
        <v>1.5839681070691252</v>
      </c>
      <c r="G14" s="40">
        <v>22</v>
      </c>
      <c r="H14" s="13">
        <v>1.0735373054213635</v>
      </c>
      <c r="I14" s="40">
        <v>72</v>
      </c>
      <c r="J14" s="13">
        <v>0.8339607343487577</v>
      </c>
      <c r="K14" s="40">
        <v>27</v>
      </c>
      <c r="L14" s="41">
        <v>5.964214711729622</v>
      </c>
      <c r="M14" s="40">
        <v>103</v>
      </c>
      <c r="N14" s="13">
        <v>4.557118839040793</v>
      </c>
    </row>
    <row r="15" spans="1:14" ht="12.75">
      <c r="A15" s="20" t="s">
        <v>49</v>
      </c>
      <c r="B15" s="44" t="s">
        <v>50</v>
      </c>
      <c r="C15" s="40">
        <v>26</v>
      </c>
      <c r="D15" s="41">
        <v>1.0208889586932621</v>
      </c>
      <c r="E15" s="40">
        <v>56</v>
      </c>
      <c r="F15" s="13">
        <v>0.4983270449206237</v>
      </c>
      <c r="G15" s="40">
        <v>14</v>
      </c>
      <c r="H15" s="13">
        <v>0.6831601034499585</v>
      </c>
      <c r="I15" s="40">
        <v>31</v>
      </c>
      <c r="J15" s="13">
        <v>0.3590664272890485</v>
      </c>
      <c r="K15" s="40">
        <v>11</v>
      </c>
      <c r="L15" s="41">
        <v>2.4298652529268834</v>
      </c>
      <c r="M15" s="40">
        <v>25</v>
      </c>
      <c r="N15" s="13">
        <v>1.1060968055924254</v>
      </c>
    </row>
    <row r="16" spans="1:14" ht="12.75">
      <c r="A16" s="20" t="s">
        <v>51</v>
      </c>
      <c r="B16" s="44" t="s">
        <v>52</v>
      </c>
      <c r="C16" s="40">
        <v>20</v>
      </c>
      <c r="D16" s="41">
        <v>0.7852991989948169</v>
      </c>
      <c r="E16" s="40">
        <v>47</v>
      </c>
      <c r="F16" s="13">
        <v>0.4182387698440948</v>
      </c>
      <c r="G16" s="40">
        <v>16</v>
      </c>
      <c r="H16" s="13">
        <v>0.7807544039428097</v>
      </c>
      <c r="I16" s="40">
        <v>24</v>
      </c>
      <c r="J16" s="13">
        <v>0.2779869114495859</v>
      </c>
      <c r="K16" s="40">
        <v>4</v>
      </c>
      <c r="L16" s="41">
        <v>0.8835873647006848</v>
      </c>
      <c r="M16" s="40">
        <v>21</v>
      </c>
      <c r="N16" s="13">
        <v>0.9291213166976374</v>
      </c>
    </row>
    <row r="17" spans="1:14" ht="12.75">
      <c r="A17" s="42" t="s">
        <v>96</v>
      </c>
      <c r="B17" s="44"/>
      <c r="C17" s="40"/>
      <c r="D17" s="41"/>
      <c r="E17" s="40"/>
      <c r="F17" s="13"/>
      <c r="G17" s="40"/>
      <c r="H17" s="13"/>
      <c r="I17" s="40"/>
      <c r="J17" s="13"/>
      <c r="K17" s="40"/>
      <c r="L17" s="41"/>
      <c r="M17" s="40"/>
      <c r="N17" s="13"/>
    </row>
    <row r="18" spans="1:14" ht="12.75">
      <c r="A18" s="42" t="s">
        <v>97</v>
      </c>
      <c r="B18" s="44" t="s">
        <v>98</v>
      </c>
      <c r="C18" s="40">
        <v>19</v>
      </c>
      <c r="D18" s="41">
        <v>0.7460342390450762</v>
      </c>
      <c r="E18" s="40">
        <v>52</v>
      </c>
      <c r="F18" s="13">
        <v>0.46273225599772194</v>
      </c>
      <c r="G18" s="40">
        <v>10</v>
      </c>
      <c r="H18" s="13">
        <v>0.4879715024642561</v>
      </c>
      <c r="I18" s="40">
        <v>26</v>
      </c>
      <c r="J18" s="13">
        <v>0.3011524874037181</v>
      </c>
      <c r="K18" s="40">
        <v>9</v>
      </c>
      <c r="L18" s="41">
        <v>1.9880715705765406</v>
      </c>
      <c r="M18" s="40">
        <v>25</v>
      </c>
      <c r="N18" s="13">
        <v>1.1060968055924254</v>
      </c>
    </row>
    <row r="19" spans="1:14" ht="12.75">
      <c r="A19" s="20" t="s">
        <v>53</v>
      </c>
      <c r="B19" s="44" t="s">
        <v>54</v>
      </c>
      <c r="C19" s="40">
        <v>16</v>
      </c>
      <c r="D19" s="41">
        <v>0.6282393591958537</v>
      </c>
      <c r="E19" s="40">
        <v>16</v>
      </c>
      <c r="F19" s="13">
        <v>0.14237915569160675</v>
      </c>
      <c r="G19" s="40">
        <v>7</v>
      </c>
      <c r="H19" s="13">
        <v>0.34158005172497924</v>
      </c>
      <c r="I19" s="40">
        <v>8</v>
      </c>
      <c r="J19" s="13">
        <v>0.09266230381652865</v>
      </c>
      <c r="K19" s="40">
        <v>9</v>
      </c>
      <c r="L19" s="41">
        <v>1.9880715705765406</v>
      </c>
      <c r="M19" s="40">
        <v>7</v>
      </c>
      <c r="N19" s="13">
        <v>0.3097071055658791</v>
      </c>
    </row>
    <row r="20" spans="1:14" ht="12.75">
      <c r="A20" s="18"/>
      <c r="B20" s="5"/>
      <c r="C20" s="5"/>
      <c r="D20" s="41"/>
      <c r="E20" s="5"/>
      <c r="F20" s="5"/>
      <c r="G20" s="5"/>
      <c r="H20" s="5"/>
      <c r="I20" s="5"/>
      <c r="J20" s="5"/>
      <c r="K20" s="5"/>
      <c r="L20" s="13"/>
      <c r="M20" s="5"/>
      <c r="N20" s="5"/>
    </row>
    <row r="21" spans="1:14" ht="12.75">
      <c r="A21" s="20" t="s">
        <v>57</v>
      </c>
      <c r="B21" s="21" t="s">
        <v>58</v>
      </c>
      <c r="C21" s="47">
        <v>78</v>
      </c>
      <c r="D21" s="46">
        <v>3.062666876079786</v>
      </c>
      <c r="E21" s="47">
        <v>192</v>
      </c>
      <c r="F21" s="22">
        <v>1.708549868299281</v>
      </c>
      <c r="G21" s="47">
        <v>53</v>
      </c>
      <c r="H21" s="22">
        <v>2.5862489630605574</v>
      </c>
      <c r="I21" s="47">
        <v>114</v>
      </c>
      <c r="J21" s="22">
        <v>1.3204378293855332</v>
      </c>
      <c r="K21" s="47">
        <v>23</v>
      </c>
      <c r="L21" s="46">
        <v>5.080627347028938</v>
      </c>
      <c r="M21" s="47">
        <v>75</v>
      </c>
      <c r="N21" s="22">
        <v>3.3182904167772764</v>
      </c>
    </row>
    <row r="22" spans="1:14" ht="12.75">
      <c r="A22" s="43"/>
      <c r="B22" s="45" t="s">
        <v>59</v>
      </c>
      <c r="C22" s="15">
        <v>321</v>
      </c>
      <c r="D22" s="46">
        <v>12.604052143866813</v>
      </c>
      <c r="E22" s="47">
        <v>802</v>
      </c>
      <c r="F22" s="22">
        <v>7.1367551790417885</v>
      </c>
      <c r="G22" s="47">
        <v>199</v>
      </c>
      <c r="H22" s="22">
        <v>9.710632899038696</v>
      </c>
      <c r="I22" s="47">
        <v>440</v>
      </c>
      <c r="J22" s="22">
        <v>5.096426709909076</v>
      </c>
      <c r="K22" s="15">
        <v>117</v>
      </c>
      <c r="L22" s="46">
        <v>25.84493041749503</v>
      </c>
      <c r="M22" s="47">
        <v>349</v>
      </c>
      <c r="N22" s="22">
        <v>15.44111140607026</v>
      </c>
    </row>
    <row r="24" spans="1:14" ht="27.75" customHeight="1">
      <c r="A24" s="104" t="s">
        <v>171</v>
      </c>
      <c r="B24" s="90"/>
      <c r="C24" s="90"/>
      <c r="D24" s="90"/>
      <c r="E24" s="90"/>
      <c r="F24" s="90"/>
      <c r="G24" s="90"/>
      <c r="H24" s="90"/>
      <c r="I24" s="90"/>
      <c r="J24" s="90"/>
      <c r="K24" s="90"/>
      <c r="L24" s="90"/>
      <c r="M24" s="90"/>
      <c r="N24" s="90"/>
    </row>
    <row r="26" ht="12.75">
      <c r="A26" s="3" t="s">
        <v>23</v>
      </c>
    </row>
  </sheetData>
  <mergeCells count="12">
    <mergeCell ref="B7:B9"/>
    <mergeCell ref="A7:A9"/>
    <mergeCell ref="C7:F7"/>
    <mergeCell ref="G7:J7"/>
    <mergeCell ref="A24:N24"/>
    <mergeCell ref="K7:N7"/>
    <mergeCell ref="C8:D8"/>
    <mergeCell ref="E8:F8"/>
    <mergeCell ref="G8:H8"/>
    <mergeCell ref="I8:J8"/>
    <mergeCell ref="K8:L8"/>
    <mergeCell ref="M8:N8"/>
  </mergeCells>
  <printOptions/>
  <pageMargins left="0.5" right="0" top="1" bottom="1" header="0" footer="0"/>
  <pageSetup orientation="landscape" scale="75" r:id="rId1"/>
</worksheet>
</file>

<file path=xl/worksheets/sheet12.xml><?xml version="1.0" encoding="utf-8"?>
<worksheet xmlns="http://schemas.openxmlformats.org/spreadsheetml/2006/main" xmlns:r="http://schemas.openxmlformats.org/officeDocument/2006/relationships">
  <dimension ref="A2:M69"/>
  <sheetViews>
    <sheetView workbookViewId="0" topLeftCell="A1">
      <selection activeCell="A1" sqref="A1"/>
    </sheetView>
  </sheetViews>
  <sheetFormatPr defaultColWidth="9.00390625" defaultRowHeight="12.75"/>
  <cols>
    <col min="1" max="1" width="12.375" style="3" customWidth="1"/>
    <col min="2" max="4" width="9.625" style="3" customWidth="1"/>
    <col min="5" max="5" width="10.625" style="3" customWidth="1"/>
    <col min="6" max="6" width="9.625" style="3" customWidth="1"/>
    <col min="7" max="7" width="10.625" style="3" customWidth="1"/>
    <col min="8" max="13" width="9.625" style="3" customWidth="1"/>
    <col min="14" max="16384" width="9.00390625" style="3" customWidth="1"/>
  </cols>
  <sheetData>
    <row r="2" spans="1:13" ht="12.75">
      <c r="A2" s="1" t="s">
        <v>99</v>
      </c>
      <c r="B2" s="2"/>
      <c r="C2" s="2"/>
      <c r="D2" s="2"/>
      <c r="E2" s="2"/>
      <c r="F2" s="2"/>
      <c r="G2" s="2"/>
      <c r="H2" s="2"/>
      <c r="I2" s="2"/>
      <c r="J2" s="2"/>
      <c r="K2" s="2"/>
      <c r="L2" s="2"/>
      <c r="M2" s="2"/>
    </row>
    <row r="3" spans="1:13" ht="12.75">
      <c r="A3" s="4" t="s">
        <v>172</v>
      </c>
      <c r="B3" s="2"/>
      <c r="C3" s="2"/>
      <c r="D3" s="2"/>
      <c r="E3" s="2"/>
      <c r="F3" s="2"/>
      <c r="G3" s="2"/>
      <c r="H3" s="2"/>
      <c r="I3" s="2"/>
      <c r="J3" s="2"/>
      <c r="K3" s="2"/>
      <c r="L3" s="2"/>
      <c r="M3" s="2"/>
    </row>
    <row r="4" spans="1:13" ht="12.75">
      <c r="A4" s="1" t="s">
        <v>25</v>
      </c>
      <c r="B4" s="2"/>
      <c r="C4" s="2"/>
      <c r="D4" s="2"/>
      <c r="E4" s="2"/>
      <c r="F4" s="2"/>
      <c r="G4" s="2"/>
      <c r="H4" s="2"/>
      <c r="I4" s="2"/>
      <c r="J4" s="2"/>
      <c r="K4" s="2"/>
      <c r="L4" s="2"/>
      <c r="M4" s="2"/>
    </row>
    <row r="6" spans="1:13" ht="12.75">
      <c r="A6" s="109" t="s">
        <v>125</v>
      </c>
      <c r="B6" s="26" t="s">
        <v>31</v>
      </c>
      <c r="C6" s="27"/>
      <c r="D6" s="28"/>
      <c r="E6" s="29" t="s">
        <v>32</v>
      </c>
      <c r="F6" s="27"/>
      <c r="G6" s="28"/>
      <c r="H6" s="29" t="s">
        <v>33</v>
      </c>
      <c r="I6" s="27"/>
      <c r="J6" s="28"/>
      <c r="K6" s="29" t="s">
        <v>100</v>
      </c>
      <c r="L6" s="27"/>
      <c r="M6" s="28"/>
    </row>
    <row r="7" spans="1:13" ht="12.75">
      <c r="A7" s="107"/>
      <c r="B7" s="109" t="s">
        <v>124</v>
      </c>
      <c r="C7" s="109" t="s">
        <v>123</v>
      </c>
      <c r="D7" s="100" t="s">
        <v>122</v>
      </c>
      <c r="E7" s="109" t="s">
        <v>124</v>
      </c>
      <c r="F7" s="109" t="s">
        <v>123</v>
      </c>
      <c r="G7" s="100" t="s">
        <v>122</v>
      </c>
      <c r="H7" s="109" t="s">
        <v>124</v>
      </c>
      <c r="I7" s="109" t="s">
        <v>123</v>
      </c>
      <c r="J7" s="100" t="s">
        <v>122</v>
      </c>
      <c r="K7" s="109" t="s">
        <v>124</v>
      </c>
      <c r="L7" s="109" t="s">
        <v>123</v>
      </c>
      <c r="M7" s="100" t="s">
        <v>122</v>
      </c>
    </row>
    <row r="8" spans="1:13" ht="12.75">
      <c r="A8" s="107"/>
      <c r="B8" s="107"/>
      <c r="C8" s="107"/>
      <c r="D8" s="108"/>
      <c r="E8" s="107"/>
      <c r="F8" s="107"/>
      <c r="G8" s="108"/>
      <c r="H8" s="107"/>
      <c r="I8" s="107"/>
      <c r="J8" s="108"/>
      <c r="K8" s="107"/>
      <c r="L8" s="107"/>
      <c r="M8" s="108"/>
    </row>
    <row r="9" spans="1:13" ht="12.75">
      <c r="A9" s="101"/>
      <c r="B9" s="101"/>
      <c r="C9" s="101"/>
      <c r="D9" s="84"/>
      <c r="E9" s="101"/>
      <c r="F9" s="101"/>
      <c r="G9" s="84"/>
      <c r="H9" s="101"/>
      <c r="I9" s="101"/>
      <c r="J9" s="84"/>
      <c r="K9" s="101"/>
      <c r="L9" s="101"/>
      <c r="M9" s="84"/>
    </row>
    <row r="10" spans="1:13" ht="12.75">
      <c r="A10" s="23" t="s">
        <v>65</v>
      </c>
      <c r="B10" s="24">
        <v>1388</v>
      </c>
      <c r="C10" s="24">
        <v>138575</v>
      </c>
      <c r="D10" s="25">
        <v>10.016236694930543</v>
      </c>
      <c r="E10" s="24">
        <v>868</v>
      </c>
      <c r="F10" s="24">
        <v>107339</v>
      </c>
      <c r="G10" s="25">
        <v>8.086529593158126</v>
      </c>
      <c r="H10" s="24">
        <v>471</v>
      </c>
      <c r="I10" s="24">
        <v>27312</v>
      </c>
      <c r="J10" s="25">
        <v>17.245166959578206</v>
      </c>
      <c r="K10" s="24">
        <v>32</v>
      </c>
      <c r="L10" s="24">
        <v>3157</v>
      </c>
      <c r="M10" s="25">
        <v>10.136205258156478</v>
      </c>
    </row>
    <row r="11" spans="1:13" ht="12.75">
      <c r="A11" s="18"/>
      <c r="B11" s="7"/>
      <c r="C11" s="6"/>
      <c r="D11" s="12"/>
      <c r="E11" s="7"/>
      <c r="F11" s="7"/>
      <c r="G11" s="12"/>
      <c r="H11" s="6"/>
      <c r="I11" s="6"/>
      <c r="J11" s="12"/>
      <c r="K11" s="6"/>
      <c r="L11" s="6"/>
      <c r="M11" s="12"/>
    </row>
    <row r="12" spans="1:13" ht="12.75">
      <c r="A12" s="20" t="s">
        <v>66</v>
      </c>
      <c r="B12" s="7">
        <v>8</v>
      </c>
      <c r="C12" s="7">
        <v>401</v>
      </c>
      <c r="D12" s="13">
        <v>19.950124688279303</v>
      </c>
      <c r="E12" s="7">
        <v>2</v>
      </c>
      <c r="F12" s="7">
        <v>123</v>
      </c>
      <c r="G12" s="38" t="s">
        <v>67</v>
      </c>
      <c r="H12" s="7">
        <v>6</v>
      </c>
      <c r="I12" s="7">
        <v>273</v>
      </c>
      <c r="J12" s="13">
        <v>21.978021978021978</v>
      </c>
      <c r="K12" s="14" t="s">
        <v>68</v>
      </c>
      <c r="L12" s="7">
        <v>4</v>
      </c>
      <c r="M12" s="14" t="s">
        <v>68</v>
      </c>
    </row>
    <row r="13" spans="1:13" ht="12.75">
      <c r="A13" s="20" t="s">
        <v>69</v>
      </c>
      <c r="B13" s="7">
        <v>205</v>
      </c>
      <c r="C13" s="7">
        <v>17150</v>
      </c>
      <c r="D13" s="13">
        <v>11.9533527696793</v>
      </c>
      <c r="E13" s="7">
        <v>96</v>
      </c>
      <c r="F13" s="7">
        <v>10442</v>
      </c>
      <c r="G13" s="13">
        <v>9.19364106493009</v>
      </c>
      <c r="H13" s="7">
        <v>104</v>
      </c>
      <c r="I13" s="7">
        <v>6360</v>
      </c>
      <c r="J13" s="13">
        <v>16.352201257861633</v>
      </c>
      <c r="K13" s="7">
        <v>4</v>
      </c>
      <c r="L13" s="7">
        <v>308</v>
      </c>
      <c r="M13" s="38" t="s">
        <v>67</v>
      </c>
    </row>
    <row r="14" spans="1:13" ht="12.75">
      <c r="A14" s="20" t="s">
        <v>70</v>
      </c>
      <c r="B14" s="7">
        <v>304</v>
      </c>
      <c r="C14" s="7">
        <v>34602</v>
      </c>
      <c r="D14" s="13">
        <v>8.785619328362523</v>
      </c>
      <c r="E14" s="7">
        <v>177</v>
      </c>
      <c r="F14" s="7">
        <v>24648</v>
      </c>
      <c r="G14" s="13">
        <v>7.181110029211295</v>
      </c>
      <c r="H14" s="7">
        <v>116</v>
      </c>
      <c r="I14" s="7">
        <v>9151</v>
      </c>
      <c r="J14" s="13">
        <v>12.676210250245875</v>
      </c>
      <c r="K14" s="7">
        <v>10</v>
      </c>
      <c r="L14" s="7">
        <v>690</v>
      </c>
      <c r="M14" s="13">
        <v>14.492753623188406</v>
      </c>
    </row>
    <row r="15" spans="1:13" ht="12.75">
      <c r="A15" s="20" t="s">
        <v>71</v>
      </c>
      <c r="B15" s="7">
        <v>323</v>
      </c>
      <c r="C15" s="7">
        <v>39953</v>
      </c>
      <c r="D15" s="13">
        <v>8.084499286661828</v>
      </c>
      <c r="E15" s="7">
        <v>205</v>
      </c>
      <c r="F15" s="7">
        <v>32904</v>
      </c>
      <c r="G15" s="13">
        <v>6.230245562849502</v>
      </c>
      <c r="H15" s="7">
        <v>101</v>
      </c>
      <c r="I15" s="7">
        <v>5809</v>
      </c>
      <c r="J15" s="13">
        <v>17.386813565157514</v>
      </c>
      <c r="K15" s="7">
        <v>10</v>
      </c>
      <c r="L15" s="7">
        <v>1020</v>
      </c>
      <c r="M15" s="13">
        <v>9.803921568627452</v>
      </c>
    </row>
    <row r="16" spans="1:13" ht="12.75">
      <c r="A16" s="20" t="s">
        <v>101</v>
      </c>
      <c r="B16" s="7">
        <v>464</v>
      </c>
      <c r="C16" s="7">
        <v>44467</v>
      </c>
      <c r="D16" s="13">
        <v>10.434704387523333</v>
      </c>
      <c r="E16" s="7">
        <v>337</v>
      </c>
      <c r="F16" s="7">
        <v>37605</v>
      </c>
      <c r="G16" s="13">
        <v>8.96157425874219</v>
      </c>
      <c r="H16" s="7">
        <v>118</v>
      </c>
      <c r="I16" s="7">
        <v>5415</v>
      </c>
      <c r="J16" s="13">
        <v>21.791320406278853</v>
      </c>
      <c r="K16" s="7">
        <v>6</v>
      </c>
      <c r="L16" s="7">
        <v>1077</v>
      </c>
      <c r="M16" s="13">
        <v>5.571030640668524</v>
      </c>
    </row>
    <row r="17" spans="1:13" ht="12.75">
      <c r="A17" s="20" t="s">
        <v>73</v>
      </c>
      <c r="B17" s="7">
        <v>28</v>
      </c>
      <c r="C17" s="7">
        <v>1927</v>
      </c>
      <c r="D17" s="13">
        <v>14.530358069538142</v>
      </c>
      <c r="E17" s="7">
        <v>22</v>
      </c>
      <c r="F17" s="7">
        <v>1572</v>
      </c>
      <c r="G17" s="13">
        <v>13.994910941475828</v>
      </c>
      <c r="H17" s="7">
        <v>5</v>
      </c>
      <c r="I17" s="7">
        <v>281</v>
      </c>
      <c r="J17" s="38" t="s">
        <v>67</v>
      </c>
      <c r="K17" s="30">
        <v>1</v>
      </c>
      <c r="L17" s="7">
        <v>57</v>
      </c>
      <c r="M17" s="38" t="s">
        <v>67</v>
      </c>
    </row>
    <row r="18" spans="1:13" ht="12.75">
      <c r="A18" s="21" t="s">
        <v>74</v>
      </c>
      <c r="B18" s="15">
        <v>56</v>
      </c>
      <c r="C18" s="15">
        <v>75</v>
      </c>
      <c r="D18" s="22">
        <v>746.6666666666667</v>
      </c>
      <c r="E18" s="15">
        <v>29</v>
      </c>
      <c r="F18" s="15">
        <v>45</v>
      </c>
      <c r="G18" s="22">
        <v>644.4444444444445</v>
      </c>
      <c r="H18" s="15">
        <v>21</v>
      </c>
      <c r="I18" s="15">
        <v>23</v>
      </c>
      <c r="J18" s="22">
        <v>913.0434782608695</v>
      </c>
      <c r="K18" s="15">
        <v>1</v>
      </c>
      <c r="L18" s="15">
        <v>1</v>
      </c>
      <c r="M18" s="39" t="s">
        <v>67</v>
      </c>
    </row>
    <row r="20" ht="12.75">
      <c r="A20" s="9" t="s">
        <v>173</v>
      </c>
    </row>
    <row r="22" ht="12.75">
      <c r="A22" s="3" t="s">
        <v>23</v>
      </c>
    </row>
    <row r="30" spans="3:8" ht="12.75">
      <c r="C30" s="9" t="s">
        <v>102</v>
      </c>
      <c r="H30" s="9" t="s">
        <v>103</v>
      </c>
    </row>
    <row r="31" spans="2:10" ht="12.75">
      <c r="B31" s="31" t="s">
        <v>59</v>
      </c>
      <c r="C31" s="31" t="s">
        <v>32</v>
      </c>
      <c r="D31" s="31" t="s">
        <v>33</v>
      </c>
      <c r="E31" s="31" t="s">
        <v>104</v>
      </c>
      <c r="G31" s="31" t="s">
        <v>59</v>
      </c>
      <c r="H31" s="31" t="s">
        <v>32</v>
      </c>
      <c r="I31" s="31" t="s">
        <v>33</v>
      </c>
      <c r="J31" s="31" t="s">
        <v>104</v>
      </c>
    </row>
    <row r="32" spans="1:10" ht="12.75">
      <c r="A32" s="10" t="s">
        <v>105</v>
      </c>
      <c r="B32" s="11"/>
      <c r="C32" s="11"/>
      <c r="D32" s="11"/>
      <c r="E32" s="11"/>
      <c r="F32" s="10" t="s">
        <v>105</v>
      </c>
      <c r="G32" s="32"/>
      <c r="H32" s="32"/>
      <c r="I32" s="32"/>
      <c r="J32" s="32"/>
    </row>
    <row r="33" spans="1:10" ht="12.75">
      <c r="A33" s="9" t="s">
        <v>106</v>
      </c>
      <c r="B33" s="11"/>
      <c r="C33" s="11"/>
      <c r="D33" s="11"/>
      <c r="E33" s="11"/>
      <c r="F33" s="9" t="s">
        <v>106</v>
      </c>
      <c r="G33" s="32"/>
      <c r="H33" s="32"/>
      <c r="I33" s="32"/>
      <c r="J33" s="32"/>
    </row>
    <row r="34" spans="1:10" ht="12.75">
      <c r="A34" s="9" t="s">
        <v>107</v>
      </c>
      <c r="B34" s="11"/>
      <c r="C34" s="11"/>
      <c r="D34" s="11"/>
      <c r="E34" s="11"/>
      <c r="F34" s="9" t="s">
        <v>107</v>
      </c>
      <c r="G34" s="32"/>
      <c r="H34" s="32"/>
      <c r="I34" s="32"/>
      <c r="J34" s="32"/>
    </row>
    <row r="35" spans="1:10" ht="12.75">
      <c r="A35" s="9" t="s">
        <v>108</v>
      </c>
      <c r="B35" s="11"/>
      <c r="C35" s="11"/>
      <c r="D35" s="11"/>
      <c r="E35" s="11"/>
      <c r="F35" s="9" t="s">
        <v>108</v>
      </c>
      <c r="G35" s="32"/>
      <c r="H35" s="32"/>
      <c r="I35" s="32"/>
      <c r="J35" s="32"/>
    </row>
    <row r="36" spans="1:10" ht="12.75">
      <c r="A36" s="9" t="s">
        <v>109</v>
      </c>
      <c r="B36" s="11"/>
      <c r="C36" s="11"/>
      <c r="D36" s="11"/>
      <c r="E36" s="11"/>
      <c r="F36" s="9" t="s">
        <v>109</v>
      </c>
      <c r="G36" s="32"/>
      <c r="H36" s="32"/>
      <c r="I36" s="32"/>
      <c r="J36" s="32"/>
    </row>
    <row r="37" spans="1:10" ht="12.75">
      <c r="A37" s="9" t="s">
        <v>110</v>
      </c>
      <c r="B37" s="11"/>
      <c r="C37" s="11"/>
      <c r="D37" s="11"/>
      <c r="E37" s="11"/>
      <c r="F37" s="9" t="s">
        <v>110</v>
      </c>
      <c r="G37" s="32"/>
      <c r="H37" s="32"/>
      <c r="I37" s="32"/>
      <c r="J37" s="32"/>
    </row>
    <row r="38" spans="1:10" ht="12.75">
      <c r="A38" s="9" t="s">
        <v>111</v>
      </c>
      <c r="B38" s="11"/>
      <c r="C38" s="11"/>
      <c r="D38" s="11"/>
      <c r="E38" s="11"/>
      <c r="F38" s="9" t="s">
        <v>111</v>
      </c>
      <c r="G38" s="32"/>
      <c r="H38" s="32"/>
      <c r="I38" s="32"/>
      <c r="J38" s="32"/>
    </row>
    <row r="39" spans="1:13" ht="12.75">
      <c r="A39" s="9" t="s">
        <v>112</v>
      </c>
      <c r="B39" s="32"/>
      <c r="C39" s="32"/>
      <c r="D39" s="11"/>
      <c r="E39" s="11"/>
      <c r="F39" s="9" t="s">
        <v>112</v>
      </c>
      <c r="G39" s="32"/>
      <c r="H39" s="32"/>
      <c r="I39" s="32"/>
      <c r="J39" s="32"/>
      <c r="K39" s="32"/>
      <c r="L39" s="32"/>
      <c r="M39" s="33"/>
    </row>
    <row r="42" spans="2:12" ht="12.75">
      <c r="B42" s="32"/>
      <c r="C42" s="32"/>
      <c r="L42" s="32"/>
    </row>
    <row r="43" spans="2:12" ht="12.75">
      <c r="B43" s="32"/>
      <c r="C43" s="32"/>
      <c r="L43" s="32"/>
    </row>
    <row r="44" spans="2:12" ht="12.75">
      <c r="B44" s="32"/>
      <c r="C44" s="32"/>
      <c r="L44" s="32"/>
    </row>
    <row r="45" spans="3:12" ht="12.75">
      <c r="C45" s="9" t="s">
        <v>113</v>
      </c>
      <c r="H45" s="9" t="s">
        <v>114</v>
      </c>
      <c r="L45" s="32"/>
    </row>
    <row r="46" spans="2:12" ht="12.75">
      <c r="B46" s="31" t="s">
        <v>59</v>
      </c>
      <c r="C46" s="31" t="s">
        <v>32</v>
      </c>
      <c r="D46" s="31" t="s">
        <v>33</v>
      </c>
      <c r="E46" s="31" t="s">
        <v>104</v>
      </c>
      <c r="G46" s="31" t="s">
        <v>59</v>
      </c>
      <c r="H46" s="31" t="s">
        <v>32</v>
      </c>
      <c r="I46" s="31" t="s">
        <v>33</v>
      </c>
      <c r="J46" s="31" t="s">
        <v>104</v>
      </c>
      <c r="L46" s="32"/>
    </row>
    <row r="47" spans="1:12" ht="12.75">
      <c r="A47" s="10" t="s">
        <v>105</v>
      </c>
      <c r="B47" s="32"/>
      <c r="C47" s="32"/>
      <c r="D47" s="11"/>
      <c r="E47" s="11"/>
      <c r="F47" s="10" t="s">
        <v>105</v>
      </c>
      <c r="G47" s="32">
        <f aca="true" t="shared" si="0" ref="G47:G54">B32+B47</f>
        <v>0</v>
      </c>
      <c r="H47" s="32">
        <f aca="true" t="shared" si="1" ref="H47:H54">C32+C47</f>
        <v>0</v>
      </c>
      <c r="I47" s="32">
        <f aca="true" t="shared" si="2" ref="I47:I54">D32+D47</f>
        <v>0</v>
      </c>
      <c r="J47" s="32">
        <f aca="true" t="shared" si="3" ref="J47:J54">E32+E47</f>
        <v>0</v>
      </c>
      <c r="L47" s="32"/>
    </row>
    <row r="48" spans="1:13" ht="12.75">
      <c r="A48" s="9" t="s">
        <v>106</v>
      </c>
      <c r="B48" s="32"/>
      <c r="C48" s="32"/>
      <c r="D48" s="11"/>
      <c r="E48" s="11"/>
      <c r="F48" s="9" t="s">
        <v>106</v>
      </c>
      <c r="G48" s="32">
        <f t="shared" si="0"/>
        <v>0</v>
      </c>
      <c r="H48" s="32">
        <f t="shared" si="1"/>
        <v>0</v>
      </c>
      <c r="I48" s="32">
        <f t="shared" si="2"/>
        <v>0</v>
      </c>
      <c r="J48" s="32">
        <f t="shared" si="3"/>
        <v>0</v>
      </c>
      <c r="L48" s="32"/>
      <c r="M48" s="33"/>
    </row>
    <row r="49" spans="1:12" ht="12.75">
      <c r="A49" s="9" t="s">
        <v>107</v>
      </c>
      <c r="B49" s="32"/>
      <c r="C49" s="32"/>
      <c r="D49" s="11"/>
      <c r="E49" s="11"/>
      <c r="F49" s="9" t="s">
        <v>107</v>
      </c>
      <c r="G49" s="32">
        <f t="shared" si="0"/>
        <v>0</v>
      </c>
      <c r="H49" s="32">
        <f t="shared" si="1"/>
        <v>0</v>
      </c>
      <c r="I49" s="32">
        <f t="shared" si="2"/>
        <v>0</v>
      </c>
      <c r="J49" s="32">
        <f t="shared" si="3"/>
        <v>0</v>
      </c>
      <c r="L49" s="32"/>
    </row>
    <row r="50" spans="1:13" ht="12.75">
      <c r="A50" s="9" t="s">
        <v>108</v>
      </c>
      <c r="B50" s="32"/>
      <c r="C50" s="32"/>
      <c r="D50" s="11"/>
      <c r="E50" s="11"/>
      <c r="F50" s="9" t="s">
        <v>108</v>
      </c>
      <c r="G50" s="32">
        <f t="shared" si="0"/>
        <v>0</v>
      </c>
      <c r="H50" s="32">
        <f t="shared" si="1"/>
        <v>0</v>
      </c>
      <c r="I50" s="32">
        <f t="shared" si="2"/>
        <v>0</v>
      </c>
      <c r="J50" s="32">
        <f t="shared" si="3"/>
        <v>0</v>
      </c>
      <c r="L50" s="32"/>
      <c r="M50" s="33"/>
    </row>
    <row r="51" spans="1:12" ht="12.75">
      <c r="A51" s="9" t="s">
        <v>109</v>
      </c>
      <c r="B51" s="32"/>
      <c r="C51" s="32"/>
      <c r="D51" s="11"/>
      <c r="E51" s="11"/>
      <c r="F51" s="9" t="s">
        <v>109</v>
      </c>
      <c r="G51" s="32">
        <f t="shared" si="0"/>
        <v>0</v>
      </c>
      <c r="H51" s="32">
        <f t="shared" si="1"/>
        <v>0</v>
      </c>
      <c r="I51" s="32">
        <f t="shared" si="2"/>
        <v>0</v>
      </c>
      <c r="J51" s="32">
        <f t="shared" si="3"/>
        <v>0</v>
      </c>
      <c r="L51" s="32"/>
    </row>
    <row r="52" spans="1:12" ht="12.75">
      <c r="A52" s="9" t="s">
        <v>110</v>
      </c>
      <c r="B52" s="32"/>
      <c r="C52" s="32"/>
      <c r="D52" s="11"/>
      <c r="E52" s="11"/>
      <c r="F52" s="9" t="s">
        <v>110</v>
      </c>
      <c r="G52" s="32">
        <f t="shared" si="0"/>
        <v>0</v>
      </c>
      <c r="H52" s="32">
        <f t="shared" si="1"/>
        <v>0</v>
      </c>
      <c r="I52" s="32">
        <f t="shared" si="2"/>
        <v>0</v>
      </c>
      <c r="J52" s="32">
        <f t="shared" si="3"/>
        <v>0</v>
      </c>
      <c r="L52" s="32"/>
    </row>
    <row r="53" spans="1:10" ht="12.75">
      <c r="A53" s="9" t="s">
        <v>111</v>
      </c>
      <c r="B53" s="11"/>
      <c r="C53" s="11"/>
      <c r="D53" s="11"/>
      <c r="E53" s="11"/>
      <c r="F53" s="9" t="s">
        <v>111</v>
      </c>
      <c r="G53" s="11">
        <f t="shared" si="0"/>
        <v>0</v>
      </c>
      <c r="H53" s="11">
        <f t="shared" si="1"/>
        <v>0</v>
      </c>
      <c r="I53" s="11">
        <f t="shared" si="2"/>
        <v>0</v>
      </c>
      <c r="J53" s="11">
        <f t="shared" si="3"/>
        <v>0</v>
      </c>
    </row>
    <row r="54" spans="1:10" ht="12.75">
      <c r="A54" s="9" t="s">
        <v>112</v>
      </c>
      <c r="B54" s="11"/>
      <c r="C54" s="11"/>
      <c r="D54" s="11"/>
      <c r="E54" s="11"/>
      <c r="F54" s="9" t="s">
        <v>112</v>
      </c>
      <c r="G54" s="11">
        <f t="shared" si="0"/>
        <v>0</v>
      </c>
      <c r="H54" s="11">
        <f t="shared" si="1"/>
        <v>0</v>
      </c>
      <c r="I54" s="11">
        <f t="shared" si="2"/>
        <v>0</v>
      </c>
      <c r="J54" s="11">
        <f t="shared" si="3"/>
        <v>0</v>
      </c>
    </row>
    <row r="55" ht="12.75">
      <c r="F55" s="34"/>
    </row>
    <row r="60" ht="12.75">
      <c r="C60" s="9" t="s">
        <v>115</v>
      </c>
    </row>
    <row r="61" spans="2:5" ht="12.75">
      <c r="B61" s="31" t="s">
        <v>59</v>
      </c>
      <c r="C61" s="31" t="s">
        <v>32</v>
      </c>
      <c r="D61" s="31" t="s">
        <v>33</v>
      </c>
      <c r="E61" s="31" t="s">
        <v>104</v>
      </c>
    </row>
    <row r="62" spans="1:5" ht="12.75">
      <c r="A62" s="10" t="s">
        <v>105</v>
      </c>
      <c r="B62" s="32">
        <f aca="true" t="shared" si="4" ref="B62:B69">B32+G32</f>
        <v>0</v>
      </c>
      <c r="C62" s="32">
        <f aca="true" t="shared" si="5" ref="C62:C69">C32+H32</f>
        <v>0</v>
      </c>
      <c r="D62" s="32">
        <f aca="true" t="shared" si="6" ref="D62:D69">D32+I32</f>
        <v>0</v>
      </c>
      <c r="E62" s="32">
        <f aca="true" t="shared" si="7" ref="E62:E69">E32+J32</f>
        <v>0</v>
      </c>
    </row>
    <row r="63" spans="1:5" ht="12.75">
      <c r="A63" s="9" t="s">
        <v>106</v>
      </c>
      <c r="B63" s="32">
        <f t="shared" si="4"/>
        <v>0</v>
      </c>
      <c r="C63" s="32">
        <f t="shared" si="5"/>
        <v>0</v>
      </c>
      <c r="D63" s="32">
        <f t="shared" si="6"/>
        <v>0</v>
      </c>
      <c r="E63" s="32">
        <f t="shared" si="7"/>
        <v>0</v>
      </c>
    </row>
    <row r="64" spans="1:5" ht="12.75">
      <c r="A64" s="9" t="s">
        <v>107</v>
      </c>
      <c r="B64" s="32">
        <f t="shared" si="4"/>
        <v>0</v>
      </c>
      <c r="C64" s="32">
        <f t="shared" si="5"/>
        <v>0</v>
      </c>
      <c r="D64" s="32">
        <f t="shared" si="6"/>
        <v>0</v>
      </c>
      <c r="E64" s="32">
        <f t="shared" si="7"/>
        <v>0</v>
      </c>
    </row>
    <row r="65" spans="1:5" ht="12.75">
      <c r="A65" s="9" t="s">
        <v>108</v>
      </c>
      <c r="B65" s="32">
        <f t="shared" si="4"/>
        <v>0</v>
      </c>
      <c r="C65" s="32">
        <f t="shared" si="5"/>
        <v>0</v>
      </c>
      <c r="D65" s="32">
        <f t="shared" si="6"/>
        <v>0</v>
      </c>
      <c r="E65" s="32">
        <f t="shared" si="7"/>
        <v>0</v>
      </c>
    </row>
    <row r="66" spans="1:5" ht="12.75">
      <c r="A66" s="9" t="s">
        <v>109</v>
      </c>
      <c r="B66" s="32">
        <f t="shared" si="4"/>
        <v>0</v>
      </c>
      <c r="C66" s="32">
        <f t="shared" si="5"/>
        <v>0</v>
      </c>
      <c r="D66" s="32">
        <f t="shared" si="6"/>
        <v>0</v>
      </c>
      <c r="E66" s="32">
        <f t="shared" si="7"/>
        <v>0</v>
      </c>
    </row>
    <row r="67" spans="1:5" ht="12.75">
      <c r="A67" s="9" t="s">
        <v>110</v>
      </c>
      <c r="B67" s="32">
        <f t="shared" si="4"/>
        <v>0</v>
      </c>
      <c r="C67" s="32">
        <f t="shared" si="5"/>
        <v>0</v>
      </c>
      <c r="D67" s="32">
        <f t="shared" si="6"/>
        <v>0</v>
      </c>
      <c r="E67" s="32">
        <f t="shared" si="7"/>
        <v>0</v>
      </c>
    </row>
    <row r="68" spans="1:5" ht="12.75">
      <c r="A68" s="9" t="s">
        <v>111</v>
      </c>
      <c r="B68" s="32">
        <f t="shared" si="4"/>
        <v>0</v>
      </c>
      <c r="C68" s="32">
        <f t="shared" si="5"/>
        <v>0</v>
      </c>
      <c r="D68" s="32">
        <f t="shared" si="6"/>
        <v>0</v>
      </c>
      <c r="E68" s="32">
        <f t="shared" si="7"/>
        <v>0</v>
      </c>
    </row>
    <row r="69" spans="1:5" ht="12.75">
      <c r="A69" s="9" t="s">
        <v>112</v>
      </c>
      <c r="B69" s="32">
        <f t="shared" si="4"/>
        <v>0</v>
      </c>
      <c r="C69" s="32">
        <f t="shared" si="5"/>
        <v>0</v>
      </c>
      <c r="D69" s="32">
        <f t="shared" si="6"/>
        <v>0</v>
      </c>
      <c r="E69" s="32">
        <f t="shared" si="7"/>
        <v>0</v>
      </c>
    </row>
  </sheetData>
  <mergeCells count="13">
    <mergeCell ref="M7:M9"/>
    <mergeCell ref="I7:I9"/>
    <mergeCell ref="J7:J9"/>
    <mergeCell ref="K7:K9"/>
    <mergeCell ref="L7:L9"/>
    <mergeCell ref="E7:E9"/>
    <mergeCell ref="F7:F9"/>
    <mergeCell ref="G7:G9"/>
    <mergeCell ref="H7:H9"/>
    <mergeCell ref="A6:A9"/>
    <mergeCell ref="B7:B9"/>
    <mergeCell ref="C7:C9"/>
    <mergeCell ref="D7:D9"/>
  </mergeCells>
  <printOptions/>
  <pageMargins left="0.75" right="0.25" top="1" bottom="1" header="0" footer="0"/>
  <pageSetup orientation="landscape" scale="95" r:id="rId1"/>
</worksheet>
</file>

<file path=xl/worksheets/sheet13.xml><?xml version="1.0" encoding="utf-8"?>
<worksheet xmlns="http://schemas.openxmlformats.org/spreadsheetml/2006/main" xmlns:r="http://schemas.openxmlformats.org/officeDocument/2006/relationships">
  <sheetPr>
    <pageSetUpPr fitToPage="1"/>
  </sheetPr>
  <dimension ref="A2:M57"/>
  <sheetViews>
    <sheetView workbookViewId="0" topLeftCell="A1">
      <selection activeCell="A1" sqref="A1"/>
    </sheetView>
  </sheetViews>
  <sheetFormatPr defaultColWidth="9.00390625" defaultRowHeight="12.75"/>
  <cols>
    <col min="1" max="1" width="14.375" style="3" customWidth="1"/>
    <col min="2" max="2" width="9.625" style="3" customWidth="1"/>
    <col min="3" max="3" width="7.50390625" style="3" customWidth="1"/>
    <col min="4" max="4" width="9.625" style="3" customWidth="1"/>
    <col min="5" max="5" width="10.625" style="3" customWidth="1"/>
    <col min="6" max="6" width="8.375" style="3" customWidth="1"/>
    <col min="7" max="7" width="10.625" style="3" customWidth="1"/>
    <col min="8" max="8" width="9.625" style="3" customWidth="1"/>
    <col min="9" max="9" width="8.125" style="3" customWidth="1"/>
    <col min="10" max="11" width="9.625" style="3" customWidth="1"/>
    <col min="12" max="12" width="7.50390625" style="3" customWidth="1"/>
    <col min="13" max="13" width="9.625" style="3" customWidth="1"/>
    <col min="14" max="16384" width="9.00390625" style="3" customWidth="1"/>
  </cols>
  <sheetData>
    <row r="2" spans="1:13" ht="12.75">
      <c r="A2" s="1" t="s">
        <v>116</v>
      </c>
      <c r="B2" s="2"/>
      <c r="C2" s="2"/>
      <c r="D2" s="2"/>
      <c r="E2" s="2"/>
      <c r="F2" s="2"/>
      <c r="G2" s="2"/>
      <c r="H2" s="2"/>
      <c r="I2" s="2"/>
      <c r="J2" s="2"/>
      <c r="K2" s="2"/>
      <c r="L2" s="2"/>
      <c r="M2" s="2"/>
    </row>
    <row r="3" spans="1:13" ht="14.25">
      <c r="A3" s="4" t="s">
        <v>174</v>
      </c>
      <c r="B3" s="2"/>
      <c r="C3" s="2"/>
      <c r="D3" s="2"/>
      <c r="E3" s="2"/>
      <c r="F3" s="2"/>
      <c r="G3" s="2"/>
      <c r="H3" s="2"/>
      <c r="I3" s="2"/>
      <c r="J3" s="2"/>
      <c r="K3" s="2"/>
      <c r="L3" s="2"/>
      <c r="M3" s="2"/>
    </row>
    <row r="4" spans="1:13" ht="12.75">
      <c r="A4" s="1" t="s">
        <v>25</v>
      </c>
      <c r="B4" s="2"/>
      <c r="C4" s="2"/>
      <c r="D4" s="2"/>
      <c r="E4" s="2"/>
      <c r="F4" s="2"/>
      <c r="G4" s="2"/>
      <c r="H4" s="2"/>
      <c r="I4" s="2"/>
      <c r="J4" s="2"/>
      <c r="K4" s="2"/>
      <c r="L4" s="2"/>
      <c r="M4" s="2"/>
    </row>
    <row r="6" spans="1:13" ht="12.75">
      <c r="A6" s="109" t="s">
        <v>163</v>
      </c>
      <c r="B6" s="26" t="s">
        <v>31</v>
      </c>
      <c r="C6" s="27"/>
      <c r="D6" s="28"/>
      <c r="E6" s="29" t="s">
        <v>32</v>
      </c>
      <c r="F6" s="27"/>
      <c r="G6" s="28"/>
      <c r="H6" s="29" t="s">
        <v>33</v>
      </c>
      <c r="I6" s="27"/>
      <c r="J6" s="28"/>
      <c r="K6" s="29" t="s">
        <v>64</v>
      </c>
      <c r="L6" s="27"/>
      <c r="M6" s="28"/>
    </row>
    <row r="7" spans="1:13" ht="12.75">
      <c r="A7" s="107"/>
      <c r="B7" s="109" t="s">
        <v>124</v>
      </c>
      <c r="C7" s="109" t="s">
        <v>123</v>
      </c>
      <c r="D7" s="100" t="s">
        <v>122</v>
      </c>
      <c r="E7" s="109" t="s">
        <v>124</v>
      </c>
      <c r="F7" s="109" t="s">
        <v>123</v>
      </c>
      <c r="G7" s="100" t="s">
        <v>122</v>
      </c>
      <c r="H7" s="109" t="s">
        <v>124</v>
      </c>
      <c r="I7" s="109" t="s">
        <v>123</v>
      </c>
      <c r="J7" s="100" t="s">
        <v>122</v>
      </c>
      <c r="K7" s="109" t="s">
        <v>124</v>
      </c>
      <c r="L7" s="109" t="s">
        <v>123</v>
      </c>
      <c r="M7" s="100" t="s">
        <v>122</v>
      </c>
    </row>
    <row r="8" spans="1:13" ht="12.75">
      <c r="A8" s="107"/>
      <c r="B8" s="107"/>
      <c r="C8" s="107"/>
      <c r="D8" s="108"/>
      <c r="E8" s="107"/>
      <c r="F8" s="107"/>
      <c r="G8" s="108"/>
      <c r="H8" s="107"/>
      <c r="I8" s="107"/>
      <c r="J8" s="108"/>
      <c r="K8" s="107"/>
      <c r="L8" s="107"/>
      <c r="M8" s="108"/>
    </row>
    <row r="9" spans="1:13" ht="12.75">
      <c r="A9" s="101"/>
      <c r="B9" s="101"/>
      <c r="C9" s="101"/>
      <c r="D9" s="84"/>
      <c r="E9" s="101"/>
      <c r="F9" s="101"/>
      <c r="G9" s="84"/>
      <c r="H9" s="101"/>
      <c r="I9" s="101"/>
      <c r="J9" s="84"/>
      <c r="K9" s="101"/>
      <c r="L9" s="101"/>
      <c r="M9" s="84"/>
    </row>
    <row r="10" spans="1:13" ht="12.75">
      <c r="A10" s="23" t="s">
        <v>77</v>
      </c>
      <c r="B10" s="24">
        <v>1388</v>
      </c>
      <c r="C10" s="24">
        <v>138575</v>
      </c>
      <c r="D10" s="25">
        <v>10.016236694930543</v>
      </c>
      <c r="E10" s="24">
        <v>868</v>
      </c>
      <c r="F10" s="24">
        <v>107339</v>
      </c>
      <c r="G10" s="25">
        <v>8.086529593158126</v>
      </c>
      <c r="H10" s="24">
        <v>471</v>
      </c>
      <c r="I10" s="24">
        <v>27312</v>
      </c>
      <c r="J10" s="25">
        <v>17.245166959578206</v>
      </c>
      <c r="K10" s="24">
        <v>32</v>
      </c>
      <c r="L10" s="24">
        <v>3157</v>
      </c>
      <c r="M10" s="25">
        <v>10.136205258156478</v>
      </c>
    </row>
    <row r="11" spans="1:13" ht="12.75">
      <c r="A11" s="18"/>
      <c r="B11" s="6"/>
      <c r="C11" s="6"/>
      <c r="D11" s="12"/>
      <c r="E11" s="6"/>
      <c r="F11" s="7"/>
      <c r="G11" s="12"/>
      <c r="H11" s="6"/>
      <c r="I11" s="6"/>
      <c r="J11" s="12"/>
      <c r="K11" s="6"/>
      <c r="L11" s="6"/>
      <c r="M11" s="12"/>
    </row>
    <row r="12" spans="1:13" ht="12.75">
      <c r="A12" s="20" t="s">
        <v>78</v>
      </c>
      <c r="B12" s="7">
        <v>737</v>
      </c>
      <c r="C12" s="7">
        <v>102741</v>
      </c>
      <c r="D12" s="13">
        <v>7.173377716782978</v>
      </c>
      <c r="E12" s="7">
        <v>529</v>
      </c>
      <c r="F12" s="7">
        <v>84593</v>
      </c>
      <c r="G12" s="13">
        <v>6.253472509545707</v>
      </c>
      <c r="H12" s="7">
        <v>186</v>
      </c>
      <c r="I12" s="7">
        <v>15466</v>
      </c>
      <c r="J12" s="13">
        <v>12.02638044743308</v>
      </c>
      <c r="K12" s="7">
        <v>17</v>
      </c>
      <c r="L12" s="7">
        <v>2248</v>
      </c>
      <c r="M12" s="13">
        <v>7.562277580071174</v>
      </c>
    </row>
    <row r="13" spans="1:13" ht="12.75">
      <c r="A13" s="20" t="s">
        <v>79</v>
      </c>
      <c r="B13" s="7">
        <v>245</v>
      </c>
      <c r="C13" s="7">
        <v>22008</v>
      </c>
      <c r="D13" s="13">
        <v>11.132315521628499</v>
      </c>
      <c r="E13" s="7">
        <v>147</v>
      </c>
      <c r="F13" s="7">
        <v>15206</v>
      </c>
      <c r="G13" s="13">
        <v>9.66723661712482</v>
      </c>
      <c r="H13" s="7">
        <v>87</v>
      </c>
      <c r="I13" s="7">
        <v>6173</v>
      </c>
      <c r="J13" s="13">
        <v>14.093633565527297</v>
      </c>
      <c r="K13" s="7">
        <v>8</v>
      </c>
      <c r="L13" s="7">
        <v>562</v>
      </c>
      <c r="M13" s="13">
        <v>14.234875444839856</v>
      </c>
    </row>
    <row r="14" spans="1:13" ht="12.75">
      <c r="A14" s="20" t="s">
        <v>80</v>
      </c>
      <c r="B14" s="7">
        <v>306</v>
      </c>
      <c r="C14" s="7">
        <v>13063</v>
      </c>
      <c r="D14" s="13">
        <v>23.424940672127384</v>
      </c>
      <c r="E14" s="7">
        <v>138</v>
      </c>
      <c r="F14" s="7">
        <v>7036</v>
      </c>
      <c r="G14" s="13">
        <v>19.61341671404207</v>
      </c>
      <c r="H14" s="7">
        <v>160</v>
      </c>
      <c r="I14" s="7">
        <v>5446</v>
      </c>
      <c r="J14" s="13">
        <v>29.379360998898274</v>
      </c>
      <c r="K14" s="7">
        <v>4</v>
      </c>
      <c r="L14" s="7">
        <v>329</v>
      </c>
      <c r="M14" s="14" t="s">
        <v>67</v>
      </c>
    </row>
    <row r="15" spans="1:13" ht="12.75">
      <c r="A15" s="21" t="s">
        <v>81</v>
      </c>
      <c r="B15" s="15">
        <v>100</v>
      </c>
      <c r="C15" s="15">
        <v>763</v>
      </c>
      <c r="D15" s="22">
        <v>131.06159895150722</v>
      </c>
      <c r="E15" s="15">
        <v>54</v>
      </c>
      <c r="F15" s="15">
        <v>504</v>
      </c>
      <c r="G15" s="22">
        <v>107.14285714285714</v>
      </c>
      <c r="H15" s="15">
        <v>38</v>
      </c>
      <c r="I15" s="15">
        <v>227</v>
      </c>
      <c r="J15" s="22">
        <v>167.40088105726872</v>
      </c>
      <c r="K15" s="15">
        <v>3</v>
      </c>
      <c r="L15" s="15">
        <v>18</v>
      </c>
      <c r="M15" s="16" t="s">
        <v>67</v>
      </c>
    </row>
    <row r="17" spans="1:13" ht="39" customHeight="1">
      <c r="A17" s="110" t="s">
        <v>175</v>
      </c>
      <c r="B17" s="103"/>
      <c r="C17" s="103"/>
      <c r="D17" s="103"/>
      <c r="E17" s="103"/>
      <c r="F17" s="103"/>
      <c r="G17" s="103"/>
      <c r="H17" s="103"/>
      <c r="I17" s="103"/>
      <c r="J17" s="103"/>
      <c r="K17" s="103"/>
      <c r="L17" s="103"/>
      <c r="M17" s="103"/>
    </row>
    <row r="18" ht="12.75">
      <c r="A18" s="9"/>
    </row>
    <row r="19" ht="12.75">
      <c r="A19" s="3" t="s">
        <v>23</v>
      </c>
    </row>
    <row r="32" spans="3:9" ht="12.75">
      <c r="C32" s="9" t="s">
        <v>117</v>
      </c>
      <c r="I32" s="9" t="s">
        <v>118</v>
      </c>
    </row>
    <row r="33" spans="2:11" ht="12.75">
      <c r="B33" s="9" t="s">
        <v>59</v>
      </c>
      <c r="C33" s="9" t="s">
        <v>32</v>
      </c>
      <c r="D33" s="9" t="s">
        <v>33</v>
      </c>
      <c r="E33" s="9" t="s">
        <v>104</v>
      </c>
      <c r="H33" s="9" t="s">
        <v>59</v>
      </c>
      <c r="I33" s="9" t="s">
        <v>32</v>
      </c>
      <c r="J33" s="9" t="s">
        <v>33</v>
      </c>
      <c r="K33" s="9" t="s">
        <v>104</v>
      </c>
    </row>
    <row r="34" spans="1:11" ht="12.75">
      <c r="A34" s="10" t="s">
        <v>59</v>
      </c>
      <c r="B34" s="11">
        <v>755</v>
      </c>
      <c r="C34" s="11">
        <v>548</v>
      </c>
      <c r="D34" s="11">
        <v>173</v>
      </c>
      <c r="E34" s="11">
        <v>18</v>
      </c>
      <c r="G34" s="10" t="s">
        <v>59</v>
      </c>
      <c r="H34" s="11">
        <v>143827</v>
      </c>
      <c r="I34" s="11">
        <v>111458</v>
      </c>
      <c r="J34" s="11">
        <v>29656</v>
      </c>
      <c r="K34" s="11">
        <f>750+1416+57</f>
        <v>2223</v>
      </c>
    </row>
    <row r="36" spans="1:11" ht="12.75">
      <c r="A36" s="9" t="s">
        <v>78</v>
      </c>
      <c r="B36" s="11">
        <v>398</v>
      </c>
      <c r="C36" s="11">
        <v>324</v>
      </c>
      <c r="D36" s="11">
        <v>56</v>
      </c>
      <c r="E36" s="11">
        <v>10</v>
      </c>
      <c r="G36" s="9" t="s">
        <v>78</v>
      </c>
      <c r="H36" s="11">
        <v>105150</v>
      </c>
      <c r="I36" s="11">
        <v>87103</v>
      </c>
      <c r="J36" s="11">
        <v>16251</v>
      </c>
      <c r="K36" s="11">
        <f>455+1026+40</f>
        <v>1521</v>
      </c>
    </row>
    <row r="37" spans="1:11" ht="12.75">
      <c r="A37" s="9" t="s">
        <v>79</v>
      </c>
      <c r="B37" s="11">
        <v>165</v>
      </c>
      <c r="C37" s="11">
        <v>115</v>
      </c>
      <c r="D37" s="11">
        <v>45</v>
      </c>
      <c r="E37" s="11">
        <v>4</v>
      </c>
      <c r="G37" s="9" t="s">
        <v>79</v>
      </c>
      <c r="H37" s="11">
        <v>24788</v>
      </c>
      <c r="I37" s="11">
        <v>16676</v>
      </c>
      <c r="J37" s="11">
        <v>7572</v>
      </c>
      <c r="K37" s="11">
        <f>211+241+14</f>
        <v>466</v>
      </c>
    </row>
    <row r="38" spans="1:11" ht="12.75">
      <c r="A38" s="9" t="s">
        <v>80</v>
      </c>
      <c r="B38" s="11">
        <v>177</v>
      </c>
      <c r="C38" s="11">
        <v>102</v>
      </c>
      <c r="D38" s="11">
        <v>67</v>
      </c>
      <c r="E38" s="11">
        <v>3</v>
      </c>
      <c r="G38" s="9" t="s">
        <v>80</v>
      </c>
      <c r="H38" s="11">
        <v>13301</v>
      </c>
      <c r="I38" s="11">
        <v>7266</v>
      </c>
      <c r="J38" s="11">
        <v>5682</v>
      </c>
      <c r="K38" s="11">
        <f>82+139+3</f>
        <v>224</v>
      </c>
    </row>
    <row r="39" spans="1:11" ht="12.75">
      <c r="A39" s="9" t="s">
        <v>81</v>
      </c>
      <c r="B39" s="11">
        <v>15</v>
      </c>
      <c r="C39" s="11">
        <v>7</v>
      </c>
      <c r="D39" s="11">
        <v>5</v>
      </c>
      <c r="E39" s="11">
        <v>1</v>
      </c>
      <c r="G39" s="9" t="s">
        <v>81</v>
      </c>
      <c r="H39" s="11">
        <v>588</v>
      </c>
      <c r="I39" s="11">
        <v>413</v>
      </c>
      <c r="J39" s="11">
        <v>151</v>
      </c>
      <c r="K39" s="11">
        <f>2+10</f>
        <v>12</v>
      </c>
    </row>
    <row r="41" spans="3:9" ht="12.75">
      <c r="C41" s="9" t="s">
        <v>119</v>
      </c>
      <c r="I41" s="9" t="s">
        <v>120</v>
      </c>
    </row>
    <row r="42" spans="2:11" ht="12.75">
      <c r="B42" s="9" t="s">
        <v>59</v>
      </c>
      <c r="C42" s="9" t="s">
        <v>32</v>
      </c>
      <c r="D42" s="9" t="s">
        <v>33</v>
      </c>
      <c r="E42" s="9" t="s">
        <v>104</v>
      </c>
      <c r="H42" s="9" t="s">
        <v>59</v>
      </c>
      <c r="I42" s="9" t="s">
        <v>32</v>
      </c>
      <c r="J42" s="9" t="s">
        <v>33</v>
      </c>
      <c r="K42" s="9" t="s">
        <v>104</v>
      </c>
    </row>
    <row r="43" spans="1:11" ht="12.75">
      <c r="A43" s="10" t="s">
        <v>59</v>
      </c>
      <c r="B43" s="11">
        <v>821</v>
      </c>
      <c r="C43" s="11">
        <v>414</v>
      </c>
      <c r="D43" s="11">
        <v>396</v>
      </c>
      <c r="E43" s="11">
        <v>11</v>
      </c>
      <c r="G43" s="10" t="s">
        <v>59</v>
      </c>
      <c r="H43" s="11">
        <f>B34+H34</f>
        <v>144582</v>
      </c>
      <c r="I43" s="11">
        <f>C34+I34</f>
        <v>112006</v>
      </c>
      <c r="J43" s="11">
        <f>D34+J34</f>
        <v>29829</v>
      </c>
      <c r="K43" s="11">
        <f>E34+K34</f>
        <v>2241</v>
      </c>
    </row>
    <row r="45" spans="1:11" ht="12.75">
      <c r="A45" s="9" t="s">
        <v>78</v>
      </c>
      <c r="B45" s="11">
        <v>422</v>
      </c>
      <c r="C45" s="11">
        <v>258</v>
      </c>
      <c r="D45" s="11">
        <v>158</v>
      </c>
      <c r="E45" s="11">
        <v>6</v>
      </c>
      <c r="G45" s="9" t="s">
        <v>78</v>
      </c>
      <c r="H45" s="11">
        <f aca="true" t="shared" si="0" ref="H45:K48">B36+H36</f>
        <v>105548</v>
      </c>
      <c r="I45" s="11">
        <f t="shared" si="0"/>
        <v>87427</v>
      </c>
      <c r="J45" s="11">
        <f t="shared" si="0"/>
        <v>16307</v>
      </c>
      <c r="K45" s="11">
        <f t="shared" si="0"/>
        <v>1531</v>
      </c>
    </row>
    <row r="46" spans="1:11" ht="12.75">
      <c r="A46" s="9" t="s">
        <v>79</v>
      </c>
      <c r="B46" s="11">
        <v>170</v>
      </c>
      <c r="C46" s="11">
        <v>68</v>
      </c>
      <c r="D46" s="11">
        <v>100</v>
      </c>
      <c r="E46" s="11">
        <v>2</v>
      </c>
      <c r="G46" s="9" t="s">
        <v>79</v>
      </c>
      <c r="H46" s="11">
        <f t="shared" si="0"/>
        <v>24953</v>
      </c>
      <c r="I46" s="11">
        <f t="shared" si="0"/>
        <v>16791</v>
      </c>
      <c r="J46" s="11">
        <f t="shared" si="0"/>
        <v>7617</v>
      </c>
      <c r="K46" s="11">
        <f t="shared" si="0"/>
        <v>470</v>
      </c>
    </row>
    <row r="47" spans="1:11" ht="12.75">
      <c r="A47" s="9" t="s">
        <v>80</v>
      </c>
      <c r="B47" s="11">
        <v>212</v>
      </c>
      <c r="C47" s="11">
        <v>80</v>
      </c>
      <c r="D47" s="11">
        <v>129</v>
      </c>
      <c r="E47" s="11">
        <v>3</v>
      </c>
      <c r="G47" s="9" t="s">
        <v>80</v>
      </c>
      <c r="H47" s="11">
        <f t="shared" si="0"/>
        <v>13478</v>
      </c>
      <c r="I47" s="11">
        <f t="shared" si="0"/>
        <v>7368</v>
      </c>
      <c r="J47" s="11">
        <f t="shared" si="0"/>
        <v>5749</v>
      </c>
      <c r="K47" s="11">
        <f t="shared" si="0"/>
        <v>227</v>
      </c>
    </row>
    <row r="48" spans="1:11" ht="12.75">
      <c r="A48" s="9" t="s">
        <v>81</v>
      </c>
      <c r="B48" s="11">
        <v>17</v>
      </c>
      <c r="C48" s="11">
        <v>8</v>
      </c>
      <c r="D48" s="11">
        <v>9</v>
      </c>
      <c r="E48" s="11">
        <v>0</v>
      </c>
      <c r="G48" s="9" t="s">
        <v>81</v>
      </c>
      <c r="H48" s="11">
        <f t="shared" si="0"/>
        <v>603</v>
      </c>
      <c r="I48" s="11">
        <f t="shared" si="0"/>
        <v>420</v>
      </c>
      <c r="J48" s="11">
        <f t="shared" si="0"/>
        <v>156</v>
      </c>
      <c r="K48" s="11">
        <f t="shared" si="0"/>
        <v>13</v>
      </c>
    </row>
    <row r="50" ht="12.75">
      <c r="C50" s="9" t="s">
        <v>121</v>
      </c>
    </row>
    <row r="51" spans="2:5" ht="12.75">
      <c r="B51" s="9" t="s">
        <v>59</v>
      </c>
      <c r="C51" s="9" t="s">
        <v>32</v>
      </c>
      <c r="D51" s="9" t="s">
        <v>33</v>
      </c>
      <c r="E51" s="9" t="s">
        <v>104</v>
      </c>
    </row>
    <row r="52" spans="1:5" ht="12.75">
      <c r="A52" s="10" t="s">
        <v>59</v>
      </c>
      <c r="B52" s="11">
        <f>B34+B43</f>
        <v>1576</v>
      </c>
      <c r="C52" s="11">
        <f>C34+C43</f>
        <v>962</v>
      </c>
      <c r="D52" s="11">
        <f>D34+D43</f>
        <v>569</v>
      </c>
      <c r="E52" s="11">
        <f>E34+E43</f>
        <v>29</v>
      </c>
    </row>
    <row r="54" spans="1:5" ht="12.75">
      <c r="A54" s="9" t="s">
        <v>78</v>
      </c>
      <c r="B54" s="11">
        <f aca="true" t="shared" si="1" ref="B54:E57">B36+B45</f>
        <v>820</v>
      </c>
      <c r="C54" s="11">
        <f t="shared" si="1"/>
        <v>582</v>
      </c>
      <c r="D54" s="11">
        <f t="shared" si="1"/>
        <v>214</v>
      </c>
      <c r="E54" s="11">
        <f t="shared" si="1"/>
        <v>16</v>
      </c>
    </row>
    <row r="55" spans="1:5" ht="12.75">
      <c r="A55" s="9" t="s">
        <v>79</v>
      </c>
      <c r="B55" s="11">
        <f t="shared" si="1"/>
        <v>335</v>
      </c>
      <c r="C55" s="11">
        <f t="shared" si="1"/>
        <v>183</v>
      </c>
      <c r="D55" s="11">
        <f t="shared" si="1"/>
        <v>145</v>
      </c>
      <c r="E55" s="11">
        <f t="shared" si="1"/>
        <v>6</v>
      </c>
    </row>
    <row r="56" spans="1:5" ht="12.75">
      <c r="A56" s="9" t="s">
        <v>80</v>
      </c>
      <c r="B56" s="11">
        <f t="shared" si="1"/>
        <v>389</v>
      </c>
      <c r="C56" s="11">
        <f t="shared" si="1"/>
        <v>182</v>
      </c>
      <c r="D56" s="11">
        <f t="shared" si="1"/>
        <v>196</v>
      </c>
      <c r="E56" s="11">
        <f t="shared" si="1"/>
        <v>6</v>
      </c>
    </row>
    <row r="57" spans="1:5" ht="12.75">
      <c r="A57" s="9" t="s">
        <v>81</v>
      </c>
      <c r="B57" s="11">
        <f t="shared" si="1"/>
        <v>32</v>
      </c>
      <c r="C57" s="11">
        <f t="shared" si="1"/>
        <v>15</v>
      </c>
      <c r="D57" s="11">
        <f t="shared" si="1"/>
        <v>14</v>
      </c>
      <c r="E57" s="11">
        <f t="shared" si="1"/>
        <v>1</v>
      </c>
    </row>
  </sheetData>
  <mergeCells count="14">
    <mergeCell ref="A17:M17"/>
    <mergeCell ref="A6:A9"/>
    <mergeCell ref="E7:E9"/>
    <mergeCell ref="F7:F9"/>
    <mergeCell ref="G7:G9"/>
    <mergeCell ref="B7:B9"/>
    <mergeCell ref="C7:C9"/>
    <mergeCell ref="D7:D9"/>
    <mergeCell ref="M7:M9"/>
    <mergeCell ref="L7:L9"/>
    <mergeCell ref="K7:K9"/>
    <mergeCell ref="H7:H9"/>
    <mergeCell ref="I7:I9"/>
    <mergeCell ref="J7:J9"/>
  </mergeCells>
  <printOptions/>
  <pageMargins left="0.75" right="0.25" top="1" bottom="1" header="0" footer="0"/>
  <pageSetup fitToHeight="1" fitToWidth="1" orientation="landscape" scale="95" r:id="rId1"/>
</worksheet>
</file>

<file path=xl/worksheets/sheet2.xml><?xml version="1.0" encoding="utf-8"?>
<worksheet xmlns="http://schemas.openxmlformats.org/spreadsheetml/2006/main" xmlns:r="http://schemas.openxmlformats.org/officeDocument/2006/relationships">
  <sheetPr transitionEvaluation="1" transitionEntry="1"/>
  <dimension ref="A1:E29"/>
  <sheetViews>
    <sheetView workbookViewId="0" topLeftCell="A1">
      <selection activeCell="A1" sqref="A1"/>
    </sheetView>
  </sheetViews>
  <sheetFormatPr defaultColWidth="9.625" defaultRowHeight="12.75"/>
  <cols>
    <col min="1" max="1" width="9.50390625" style="3" customWidth="1"/>
    <col min="2" max="3" width="9.625" style="3" customWidth="1"/>
    <col min="4" max="4" width="10.125" style="3" customWidth="1"/>
    <col min="5" max="16384" width="9.625" style="3" customWidth="1"/>
  </cols>
  <sheetData>
    <row r="1" ht="12.75">
      <c r="A1" s="64" t="s">
        <v>0</v>
      </c>
    </row>
    <row r="2" spans="1:5" ht="12.75">
      <c r="A2" s="1" t="s">
        <v>1</v>
      </c>
      <c r="B2" s="2"/>
      <c r="C2" s="2"/>
      <c r="D2" s="2"/>
      <c r="E2" s="2"/>
    </row>
    <row r="3" spans="1:5" ht="12.75">
      <c r="A3" s="4" t="s">
        <v>2</v>
      </c>
      <c r="B3" s="2"/>
      <c r="C3" s="2"/>
      <c r="D3" s="2"/>
      <c r="E3" s="2"/>
    </row>
    <row r="4" spans="1:5" ht="12.75">
      <c r="A4" s="1" t="s">
        <v>3</v>
      </c>
      <c r="B4" s="2"/>
      <c r="C4" s="2"/>
      <c r="D4" s="2"/>
      <c r="E4" s="2"/>
    </row>
    <row r="5" spans="1:5" ht="12.75">
      <c r="A5" s="1" t="s">
        <v>4</v>
      </c>
      <c r="B5" s="2"/>
      <c r="C5" s="2"/>
      <c r="D5" s="2"/>
      <c r="E5" s="2"/>
    </row>
    <row r="6" ht="12.75">
      <c r="A6" s="1"/>
    </row>
    <row r="7" spans="1:5" ht="12.75">
      <c r="A7" s="88" t="s">
        <v>132</v>
      </c>
      <c r="B7" s="88"/>
      <c r="C7" s="86" t="s">
        <v>133</v>
      </c>
      <c r="D7" s="88" t="s">
        <v>134</v>
      </c>
      <c r="E7" s="88"/>
    </row>
    <row r="8" spans="1:5" ht="12.75">
      <c r="A8" s="72" t="s">
        <v>87</v>
      </c>
      <c r="B8" s="72" t="s">
        <v>30</v>
      </c>
      <c r="C8" s="87"/>
      <c r="D8" s="72" t="s">
        <v>87</v>
      </c>
      <c r="E8" s="72" t="s">
        <v>30</v>
      </c>
    </row>
    <row r="9" spans="1:5" ht="12.75">
      <c r="A9" s="18"/>
      <c r="B9" s="69"/>
      <c r="C9" s="18"/>
      <c r="D9" s="5"/>
      <c r="E9" s="5"/>
    </row>
    <row r="10" spans="1:5" ht="12.75">
      <c r="A10" s="60">
        <v>103825</v>
      </c>
      <c r="B10" s="70">
        <f>A10/3632000*1000</f>
        <v>28.586178414096917</v>
      </c>
      <c r="C10" s="19" t="s">
        <v>5</v>
      </c>
      <c r="D10" s="7">
        <v>4230</v>
      </c>
      <c r="E10" s="13">
        <f>D10/160055*1000</f>
        <v>26.42841523226391</v>
      </c>
    </row>
    <row r="11" spans="1:5" ht="12.75">
      <c r="A11" s="60">
        <v>110873</v>
      </c>
      <c r="B11" s="70">
        <f>A11/4257850*1000</f>
        <v>26.03966790751201</v>
      </c>
      <c r="C11" s="19" t="s">
        <v>6</v>
      </c>
      <c r="D11" s="7">
        <v>4704</v>
      </c>
      <c r="E11" s="13">
        <f>D11/195056*1000</f>
        <v>24.116151259125584</v>
      </c>
    </row>
    <row r="12" spans="1:5" ht="12.75">
      <c r="A12" s="60">
        <v>74667</v>
      </c>
      <c r="B12" s="70">
        <v>20</v>
      </c>
      <c r="C12" s="19" t="s">
        <v>7</v>
      </c>
      <c r="D12" s="7">
        <v>3492</v>
      </c>
      <c r="E12" s="13">
        <v>20.3</v>
      </c>
    </row>
    <row r="13" spans="1:5" ht="12.75">
      <c r="A13" s="60">
        <v>45526</v>
      </c>
      <c r="B13" s="70">
        <v>12.6</v>
      </c>
      <c r="C13" s="19" t="s">
        <v>8</v>
      </c>
      <c r="D13" s="7">
        <v>1851</v>
      </c>
      <c r="E13" s="13">
        <v>12.8</v>
      </c>
    </row>
    <row r="14" spans="1:5" ht="12.75">
      <c r="A14" s="60">
        <v>40030</v>
      </c>
      <c r="B14" s="70">
        <v>10.6</v>
      </c>
      <c r="C14" s="19" t="s">
        <v>9</v>
      </c>
      <c r="D14" s="7">
        <v>1575</v>
      </c>
      <c r="E14" s="13">
        <v>11.4</v>
      </c>
    </row>
    <row r="15" spans="1:5" ht="12.75">
      <c r="A15" s="60">
        <v>38891</v>
      </c>
      <c r="B15" s="70">
        <v>10.4</v>
      </c>
      <c r="C15" s="19" t="s">
        <v>10</v>
      </c>
      <c r="D15" s="7">
        <v>1565</v>
      </c>
      <c r="E15" s="13">
        <v>11.4</v>
      </c>
    </row>
    <row r="16" spans="1:5" ht="12.75">
      <c r="A16" s="60">
        <v>38408</v>
      </c>
      <c r="B16" s="70">
        <v>10.1</v>
      </c>
      <c r="C16" s="19" t="s">
        <v>11</v>
      </c>
      <c r="D16" s="7">
        <v>1538</v>
      </c>
      <c r="E16" s="13">
        <v>10.9</v>
      </c>
    </row>
    <row r="17" spans="1:5" ht="12.75">
      <c r="A17" s="60">
        <v>38910</v>
      </c>
      <c r="B17" s="70">
        <v>10</v>
      </c>
      <c r="C17" s="19" t="s">
        <v>12</v>
      </c>
      <c r="D17" s="7">
        <v>1542</v>
      </c>
      <c r="E17" s="13">
        <v>11</v>
      </c>
    </row>
    <row r="18" spans="1:5" ht="12.75">
      <c r="A18" s="60">
        <v>39655</v>
      </c>
      <c r="B18" s="71">
        <v>9.8</v>
      </c>
      <c r="C18" s="19" t="s">
        <v>13</v>
      </c>
      <c r="D18" s="7">
        <v>1645</v>
      </c>
      <c r="E18" s="40">
        <v>11.1</v>
      </c>
    </row>
    <row r="19" spans="1:5" ht="12.75">
      <c r="A19" s="18"/>
      <c r="B19" s="69"/>
      <c r="C19" s="18"/>
      <c r="D19" s="5"/>
      <c r="E19" s="5"/>
    </row>
    <row r="20" spans="1:5" ht="12.75">
      <c r="A20" s="60">
        <v>38351</v>
      </c>
      <c r="B20" s="71">
        <v>9.2</v>
      </c>
      <c r="C20" s="19" t="s">
        <v>14</v>
      </c>
      <c r="D20" s="7">
        <v>1638</v>
      </c>
      <c r="E20" s="40">
        <v>10.7</v>
      </c>
    </row>
    <row r="21" spans="1:5" ht="12.75">
      <c r="A21" s="60">
        <v>36766</v>
      </c>
      <c r="B21" s="71">
        <v>8.9</v>
      </c>
      <c r="C21" s="19" t="s">
        <v>15</v>
      </c>
      <c r="D21" s="7">
        <v>1554</v>
      </c>
      <c r="E21" s="40">
        <v>10.4</v>
      </c>
    </row>
    <row r="22" spans="1:5" ht="12.75">
      <c r="A22" s="60">
        <v>34628</v>
      </c>
      <c r="B22" s="71">
        <v>8.5</v>
      </c>
      <c r="C22" s="59" t="s">
        <v>16</v>
      </c>
      <c r="D22" s="7">
        <v>1460</v>
      </c>
      <c r="E22" s="40">
        <v>10.2</v>
      </c>
    </row>
    <row r="23" spans="1:5" ht="12.75">
      <c r="A23" s="60">
        <v>33300</v>
      </c>
      <c r="B23" s="71">
        <v>8.3</v>
      </c>
      <c r="C23" s="19">
        <v>1993</v>
      </c>
      <c r="D23" s="7">
        <v>1319</v>
      </c>
      <c r="E23" s="40">
        <v>9.5</v>
      </c>
    </row>
    <row r="24" spans="1:5" ht="12.75">
      <c r="A24" s="60">
        <v>31400</v>
      </c>
      <c r="B24" s="71">
        <v>7.9</v>
      </c>
      <c r="C24" s="59">
        <v>1994</v>
      </c>
      <c r="D24" s="7">
        <v>1184</v>
      </c>
      <c r="E24" s="40">
        <v>8.6</v>
      </c>
    </row>
    <row r="25" spans="1:5" ht="12.75">
      <c r="A25" s="62"/>
      <c r="B25" s="85"/>
      <c r="C25" s="68"/>
      <c r="D25" s="62"/>
      <c r="E25" s="85"/>
    </row>
    <row r="26" spans="1:5" ht="12.75">
      <c r="A26" s="32"/>
      <c r="B26" s="11"/>
      <c r="C26" s="10"/>
      <c r="D26" s="32"/>
      <c r="E26" s="11"/>
    </row>
    <row r="27" spans="1:5" ht="12.75">
      <c r="A27" s="89" t="s">
        <v>135</v>
      </c>
      <c r="B27" s="90"/>
      <c r="C27" s="90"/>
      <c r="D27" s="90"/>
      <c r="E27" s="90"/>
    </row>
    <row r="29" ht="12.75">
      <c r="A29" s="3" t="s">
        <v>23</v>
      </c>
    </row>
  </sheetData>
  <mergeCells count="4">
    <mergeCell ref="C7:C8"/>
    <mergeCell ref="A7:B7"/>
    <mergeCell ref="D7:E7"/>
    <mergeCell ref="A27:E27"/>
  </mergeCells>
  <printOptions/>
  <pageMargins left="0.75" right="0.75" top="1" bottom="1" header="0" footer="0"/>
  <pageSetup orientation="portrait" r:id="rId1"/>
</worksheet>
</file>

<file path=xl/worksheets/sheet3.xml><?xml version="1.0" encoding="utf-8"?>
<worksheet xmlns="http://schemas.openxmlformats.org/spreadsheetml/2006/main" xmlns:r="http://schemas.openxmlformats.org/officeDocument/2006/relationships">
  <dimension ref="A1:K27"/>
  <sheetViews>
    <sheetView workbookViewId="0" topLeftCell="A1">
      <selection activeCell="A1" sqref="A1"/>
    </sheetView>
  </sheetViews>
  <sheetFormatPr defaultColWidth="9.00390625" defaultRowHeight="12.75"/>
  <cols>
    <col min="1" max="3" width="10.625" style="3" customWidth="1"/>
    <col min="4" max="4" width="11.625" style="3" customWidth="1"/>
    <col min="5" max="11" width="9.625" style="3" customWidth="1"/>
    <col min="12" max="16384" width="9.00390625" style="3" customWidth="1"/>
  </cols>
  <sheetData>
    <row r="1" ht="12.75">
      <c r="A1" s="64"/>
    </row>
    <row r="2" spans="1:11" ht="12.75">
      <c r="A2" s="1" t="s">
        <v>17</v>
      </c>
      <c r="B2" s="2"/>
      <c r="C2" s="2"/>
      <c r="D2" s="2"/>
      <c r="E2" s="2"/>
      <c r="F2" s="2"/>
      <c r="G2" s="2"/>
      <c r="H2" s="2"/>
      <c r="I2" s="2"/>
      <c r="J2" s="2"/>
      <c r="K2" s="2"/>
    </row>
    <row r="3" spans="1:11" ht="12.75">
      <c r="A3" s="4" t="s">
        <v>18</v>
      </c>
      <c r="B3" s="2"/>
      <c r="C3" s="2"/>
      <c r="D3" s="2"/>
      <c r="E3" s="2"/>
      <c r="F3" s="2"/>
      <c r="G3" s="2"/>
      <c r="H3" s="2"/>
      <c r="I3" s="2"/>
      <c r="J3" s="2"/>
      <c r="K3" s="2"/>
    </row>
    <row r="4" spans="1:11" ht="12.75">
      <c r="A4" s="1" t="s">
        <v>19</v>
      </c>
      <c r="B4" s="2"/>
      <c r="C4" s="2"/>
      <c r="D4" s="2"/>
      <c r="E4" s="2"/>
      <c r="F4" s="2"/>
      <c r="G4" s="2"/>
      <c r="H4" s="2"/>
      <c r="I4" s="2"/>
      <c r="J4" s="2"/>
      <c r="K4" s="2"/>
    </row>
    <row r="6" spans="1:11" ht="12.75">
      <c r="A6" s="94" t="s">
        <v>133</v>
      </c>
      <c r="B6" s="98" t="s">
        <v>83</v>
      </c>
      <c r="C6" s="98"/>
      <c r="D6" s="98"/>
      <c r="E6" s="98"/>
      <c r="F6" s="98"/>
      <c r="G6" s="98"/>
      <c r="H6" s="98"/>
      <c r="I6" s="98"/>
      <c r="J6" s="98"/>
      <c r="K6" s="96"/>
    </row>
    <row r="7" spans="1:11" ht="12.75">
      <c r="A7" s="95"/>
      <c r="B7" s="96" t="s">
        <v>136</v>
      </c>
      <c r="C7" s="97"/>
      <c r="D7" s="97" t="s">
        <v>137</v>
      </c>
      <c r="E7" s="97"/>
      <c r="F7" s="91" t="s">
        <v>138</v>
      </c>
      <c r="G7" s="91"/>
      <c r="H7" s="91" t="s">
        <v>139</v>
      </c>
      <c r="I7" s="91"/>
      <c r="J7" s="92" t="s">
        <v>140</v>
      </c>
      <c r="K7" s="93"/>
    </row>
    <row r="8" spans="1:11" ht="12.75">
      <c r="A8" s="87"/>
      <c r="B8" s="73" t="s">
        <v>87</v>
      </c>
      <c r="C8" s="74" t="s">
        <v>30</v>
      </c>
      <c r="D8" s="74" t="s">
        <v>87</v>
      </c>
      <c r="E8" s="74" t="s">
        <v>30</v>
      </c>
      <c r="F8" s="74" t="s">
        <v>87</v>
      </c>
      <c r="G8" s="74" t="s">
        <v>30</v>
      </c>
      <c r="H8" s="74" t="s">
        <v>87</v>
      </c>
      <c r="I8" s="74" t="s">
        <v>30</v>
      </c>
      <c r="J8" s="74" t="s">
        <v>87</v>
      </c>
      <c r="K8" s="73" t="s">
        <v>30</v>
      </c>
    </row>
    <row r="9" spans="1:11" ht="12.75">
      <c r="A9" s="18"/>
      <c r="B9" s="5"/>
      <c r="C9" s="5"/>
      <c r="D9" s="5"/>
      <c r="E9" s="5"/>
      <c r="F9" s="5"/>
      <c r="G9" s="5"/>
      <c r="H9" s="5"/>
      <c r="I9" s="5"/>
      <c r="J9" s="5"/>
      <c r="K9" s="5"/>
    </row>
    <row r="10" spans="1:11" ht="12.75">
      <c r="A10" s="19" t="s">
        <v>7</v>
      </c>
      <c r="B10" s="7">
        <v>3492</v>
      </c>
      <c r="C10" s="13">
        <v>20.34</v>
      </c>
      <c r="D10" s="7">
        <v>1367</v>
      </c>
      <c r="E10" s="13">
        <v>7.96</v>
      </c>
      <c r="F10" s="7">
        <v>1095</v>
      </c>
      <c r="G10" s="13">
        <v>6.38</v>
      </c>
      <c r="H10" s="7">
        <v>221</v>
      </c>
      <c r="I10" s="13">
        <v>1.29</v>
      </c>
      <c r="J10" s="7">
        <v>809</v>
      </c>
      <c r="K10" s="13">
        <v>4.71</v>
      </c>
    </row>
    <row r="11" spans="1:11" ht="12.75">
      <c r="A11" s="19" t="s">
        <v>20</v>
      </c>
      <c r="B11" s="7">
        <v>2205</v>
      </c>
      <c r="C11" s="13">
        <v>16.46</v>
      </c>
      <c r="D11" s="7">
        <v>856</v>
      </c>
      <c r="E11" s="13">
        <v>6.39</v>
      </c>
      <c r="F11" s="7">
        <v>461</v>
      </c>
      <c r="G11" s="13">
        <v>3.44</v>
      </c>
      <c r="H11" s="7">
        <v>246</v>
      </c>
      <c r="I11" s="13">
        <v>1.84</v>
      </c>
      <c r="J11" s="7">
        <v>642</v>
      </c>
      <c r="K11" s="13">
        <v>4.79</v>
      </c>
    </row>
    <row r="12" spans="1:11" ht="12.75">
      <c r="A12" s="19" t="s">
        <v>8</v>
      </c>
      <c r="B12" s="7">
        <v>1851</v>
      </c>
      <c r="C12" s="13">
        <v>12.75</v>
      </c>
      <c r="D12" s="7">
        <v>790</v>
      </c>
      <c r="E12" s="13">
        <v>5.44</v>
      </c>
      <c r="F12" s="7">
        <v>310</v>
      </c>
      <c r="G12" s="13">
        <v>2.14</v>
      </c>
      <c r="H12" s="7">
        <v>184</v>
      </c>
      <c r="I12" s="13">
        <v>1.27</v>
      </c>
      <c r="J12" s="7">
        <v>567</v>
      </c>
      <c r="K12" s="13">
        <v>3.91</v>
      </c>
    </row>
    <row r="13" spans="1:11" ht="12.75">
      <c r="A13" s="18"/>
      <c r="B13" s="7"/>
      <c r="C13" s="13"/>
      <c r="D13" s="7"/>
      <c r="E13" s="13"/>
      <c r="F13" s="7"/>
      <c r="G13" s="13"/>
      <c r="H13" s="7"/>
      <c r="I13" s="13"/>
      <c r="J13" s="7"/>
      <c r="K13" s="13"/>
    </row>
    <row r="14" spans="1:11" ht="12.75">
      <c r="A14" s="19" t="s">
        <v>9</v>
      </c>
      <c r="B14" s="7">
        <v>1575</v>
      </c>
      <c r="C14" s="13">
        <v>11.41</v>
      </c>
      <c r="D14" s="7">
        <v>697</v>
      </c>
      <c r="E14" s="13">
        <v>5.05</v>
      </c>
      <c r="F14" s="7">
        <v>217</v>
      </c>
      <c r="G14" s="13">
        <v>1.57</v>
      </c>
      <c r="H14" s="7">
        <v>157</v>
      </c>
      <c r="I14" s="13">
        <v>1.14</v>
      </c>
      <c r="J14" s="7">
        <v>504</v>
      </c>
      <c r="K14" s="13">
        <v>3.65</v>
      </c>
    </row>
    <row r="15" spans="1:11" ht="12.75">
      <c r="A15" s="19" t="s">
        <v>10</v>
      </c>
      <c r="B15" s="7">
        <v>1565</v>
      </c>
      <c r="C15" s="13">
        <v>11.37</v>
      </c>
      <c r="D15" s="7">
        <v>680</v>
      </c>
      <c r="E15" s="13">
        <v>4.94</v>
      </c>
      <c r="F15" s="7">
        <v>237</v>
      </c>
      <c r="G15" s="13">
        <v>1.72</v>
      </c>
      <c r="H15" s="7">
        <v>162</v>
      </c>
      <c r="I15" s="13">
        <v>1.18</v>
      </c>
      <c r="J15" s="7">
        <v>486</v>
      </c>
      <c r="K15" s="13">
        <v>3.53</v>
      </c>
    </row>
    <row r="16" spans="1:11" ht="12.75">
      <c r="A16" s="19" t="s">
        <v>11</v>
      </c>
      <c r="B16" s="7">
        <v>1538</v>
      </c>
      <c r="C16" s="13">
        <v>10.9</v>
      </c>
      <c r="D16" s="7">
        <v>660</v>
      </c>
      <c r="E16" s="13">
        <v>4.7</v>
      </c>
      <c r="F16" s="7">
        <v>217</v>
      </c>
      <c r="G16" s="13">
        <v>1.54</v>
      </c>
      <c r="H16" s="7">
        <v>152</v>
      </c>
      <c r="I16" s="13">
        <v>1.08</v>
      </c>
      <c r="J16" s="7">
        <v>509</v>
      </c>
      <c r="K16" s="13">
        <v>3.62</v>
      </c>
    </row>
    <row r="17" spans="1:11" ht="12.75">
      <c r="A17" s="19" t="s">
        <v>12</v>
      </c>
      <c r="B17" s="7">
        <v>1542</v>
      </c>
      <c r="C17" s="13">
        <v>11.04307659254485</v>
      </c>
      <c r="D17" s="7">
        <v>685</v>
      </c>
      <c r="E17" s="13">
        <v>4.905646865041</v>
      </c>
      <c r="F17" s="7">
        <v>213</v>
      </c>
      <c r="G17" s="13">
        <v>1.5254055215382964</v>
      </c>
      <c r="H17" s="7">
        <v>170</v>
      </c>
      <c r="I17" s="13">
        <v>1.2174598059225838</v>
      </c>
      <c r="J17" s="7">
        <v>474</v>
      </c>
      <c r="K17" s="13">
        <v>3.3945644000429693</v>
      </c>
    </row>
    <row r="18" spans="1:11" ht="12.75">
      <c r="A18" s="19" t="s">
        <v>13</v>
      </c>
      <c r="B18" s="7">
        <v>1645</v>
      </c>
      <c r="C18" s="13">
        <v>11.102562025863234</v>
      </c>
      <c r="D18" s="40">
        <v>703</v>
      </c>
      <c r="E18" s="13">
        <v>4.744742312572554</v>
      </c>
      <c r="F18" s="40">
        <v>208</v>
      </c>
      <c r="G18" s="13">
        <v>1.4038497880726764</v>
      </c>
      <c r="H18" s="40">
        <v>159</v>
      </c>
      <c r="I18" s="13">
        <v>1.0731351745363247</v>
      </c>
      <c r="J18" s="40">
        <f>442+133</f>
        <v>575</v>
      </c>
      <c r="K18" s="13">
        <v>3.880834750681677</v>
      </c>
    </row>
    <row r="19" spans="1:11" ht="12.75">
      <c r="A19" s="19"/>
      <c r="B19" s="7"/>
      <c r="C19" s="13"/>
      <c r="D19" s="40"/>
      <c r="E19" s="13"/>
      <c r="F19" s="40"/>
      <c r="G19" s="13"/>
      <c r="H19" s="40"/>
      <c r="I19" s="13"/>
      <c r="J19" s="40"/>
      <c r="K19" s="13"/>
    </row>
    <row r="20" spans="1:11" ht="12.75">
      <c r="A20" s="19" t="s">
        <v>14</v>
      </c>
      <c r="B20" s="7">
        <v>1638</v>
      </c>
      <c r="C20" s="40">
        <v>10.7</v>
      </c>
      <c r="D20" s="40">
        <v>673</v>
      </c>
      <c r="E20" s="40">
        <v>4.4</v>
      </c>
      <c r="F20" s="40">
        <v>219</v>
      </c>
      <c r="G20" s="40">
        <v>1.4</v>
      </c>
      <c r="H20" s="40">
        <v>181</v>
      </c>
      <c r="I20" s="40">
        <v>1.2</v>
      </c>
      <c r="J20" s="40">
        <v>565</v>
      </c>
      <c r="K20" s="40">
        <v>3.7</v>
      </c>
    </row>
    <row r="21" spans="1:11" ht="12.75">
      <c r="A21" s="19" t="s">
        <v>15</v>
      </c>
      <c r="B21" s="7">
        <v>1554</v>
      </c>
      <c r="C21" s="40">
        <v>10.4</v>
      </c>
      <c r="D21" s="40">
        <v>663</v>
      </c>
      <c r="E21" s="40">
        <v>4.4</v>
      </c>
      <c r="F21" s="40">
        <v>182</v>
      </c>
      <c r="G21" s="40">
        <v>1.2</v>
      </c>
      <c r="H21" s="40">
        <v>158</v>
      </c>
      <c r="I21" s="40">
        <v>1.1</v>
      </c>
      <c r="J21" s="40">
        <v>551</v>
      </c>
      <c r="K21" s="40">
        <v>3.7</v>
      </c>
    </row>
    <row r="22" spans="1:11" ht="12.75">
      <c r="A22" s="19" t="s">
        <v>16</v>
      </c>
      <c r="B22" s="7">
        <v>1460</v>
      </c>
      <c r="C22" s="13">
        <v>10.151084288763583</v>
      </c>
      <c r="D22" s="40">
        <v>648</v>
      </c>
      <c r="E22" s="13">
        <v>4.505412752821098</v>
      </c>
      <c r="F22" s="40">
        <v>173</v>
      </c>
      <c r="G22" s="13">
        <v>1.202833960243904</v>
      </c>
      <c r="H22" s="40">
        <v>141</v>
      </c>
      <c r="I22" s="13">
        <v>0.9803444415860721</v>
      </c>
      <c r="J22" s="40">
        <v>498</v>
      </c>
      <c r="K22" s="13">
        <v>3.4624931341125103</v>
      </c>
    </row>
    <row r="23" spans="1:11" ht="12.75">
      <c r="A23" s="19" t="s">
        <v>21</v>
      </c>
      <c r="B23" s="7">
        <v>1319</v>
      </c>
      <c r="C23" s="13">
        <v>9.451132129550015</v>
      </c>
      <c r="D23" s="40">
        <v>551</v>
      </c>
      <c r="E23" s="13">
        <v>3.9481226712525075</v>
      </c>
      <c r="F23" s="40">
        <v>157</v>
      </c>
      <c r="G23" s="13">
        <v>1.1249641731155058</v>
      </c>
      <c r="H23" s="40">
        <v>148</v>
      </c>
      <c r="I23" s="13">
        <v>1.0604757810260819</v>
      </c>
      <c r="J23" s="40">
        <v>463</v>
      </c>
      <c r="K23" s="13">
        <v>3.3175695041559186</v>
      </c>
    </row>
    <row r="24" spans="1:11" ht="12.75">
      <c r="A24" s="59" t="s">
        <v>22</v>
      </c>
      <c r="B24" s="6">
        <v>1184</v>
      </c>
      <c r="C24" s="5">
        <v>8.6</v>
      </c>
      <c r="D24" s="5">
        <v>521</v>
      </c>
      <c r="E24" s="5">
        <v>3.8</v>
      </c>
      <c r="F24" s="5">
        <v>136</v>
      </c>
      <c r="G24" s="12">
        <v>1</v>
      </c>
      <c r="H24" s="5">
        <v>118</v>
      </c>
      <c r="I24" s="5">
        <v>0.9</v>
      </c>
      <c r="J24" s="5">
        <v>409</v>
      </c>
      <c r="K24" s="12">
        <v>3</v>
      </c>
    </row>
    <row r="25" spans="1:11" ht="12.75">
      <c r="A25" s="68"/>
      <c r="B25" s="75"/>
      <c r="C25" s="43"/>
      <c r="D25" s="43"/>
      <c r="E25" s="43"/>
      <c r="F25" s="43"/>
      <c r="G25" s="76"/>
      <c r="H25" s="43"/>
      <c r="I25" s="43"/>
      <c r="J25" s="43"/>
      <c r="K25" s="76"/>
    </row>
    <row r="27" ht="12.75">
      <c r="A27" s="3" t="s">
        <v>23</v>
      </c>
    </row>
  </sheetData>
  <mergeCells count="7">
    <mergeCell ref="H7:I7"/>
    <mergeCell ref="J7:K7"/>
    <mergeCell ref="A6:A8"/>
    <mergeCell ref="B7:C7"/>
    <mergeCell ref="D7:E7"/>
    <mergeCell ref="F7:G7"/>
    <mergeCell ref="B6:K6"/>
  </mergeCells>
  <printOptions/>
  <pageMargins left="0.75" right="0.25" top="1" bottom="1" header="0" footer="0"/>
  <pageSetup orientation="portrait" scale="80" r:id="rId1"/>
</worksheet>
</file>

<file path=xl/worksheets/sheet4.xml><?xml version="1.0" encoding="utf-8"?>
<worksheet xmlns="http://schemas.openxmlformats.org/spreadsheetml/2006/main" xmlns:r="http://schemas.openxmlformats.org/officeDocument/2006/relationships">
  <dimension ref="A1:J23"/>
  <sheetViews>
    <sheetView workbookViewId="0" topLeftCell="A1">
      <selection activeCell="A1" sqref="A1"/>
    </sheetView>
  </sheetViews>
  <sheetFormatPr defaultColWidth="9.00390625" defaultRowHeight="12.75"/>
  <cols>
    <col min="1" max="1" width="19.25390625" style="3" customWidth="1"/>
    <col min="2" max="2" width="7.50390625" style="3" customWidth="1"/>
    <col min="3" max="3" width="10.625" style="3" customWidth="1"/>
    <col min="4" max="4" width="6.625" style="3" customWidth="1"/>
    <col min="5" max="6" width="9.625" style="3" customWidth="1"/>
    <col min="7" max="10" width="8.625" style="3" customWidth="1"/>
    <col min="11" max="16384" width="9.00390625" style="3" customWidth="1"/>
  </cols>
  <sheetData>
    <row r="1" ht="12.75">
      <c r="A1" s="64"/>
    </row>
    <row r="2" spans="1:10" ht="12.75">
      <c r="A2" s="1" t="s">
        <v>24</v>
      </c>
      <c r="B2" s="2"/>
      <c r="C2" s="2"/>
      <c r="D2" s="2"/>
      <c r="E2" s="2"/>
      <c r="F2" s="2"/>
      <c r="G2" s="2"/>
      <c r="H2" s="2"/>
      <c r="I2" s="2"/>
      <c r="J2" s="2"/>
    </row>
    <row r="3" spans="1:10" ht="12.75">
      <c r="A3" s="4" t="s">
        <v>145</v>
      </c>
      <c r="B3" s="2"/>
      <c r="C3" s="2"/>
      <c r="D3" s="2"/>
      <c r="E3" s="2"/>
      <c r="F3" s="2"/>
      <c r="G3" s="2"/>
      <c r="H3" s="2"/>
      <c r="I3" s="2"/>
      <c r="J3" s="2"/>
    </row>
    <row r="4" spans="1:10" ht="12.75">
      <c r="A4" s="1" t="s">
        <v>25</v>
      </c>
      <c r="B4" s="2"/>
      <c r="C4" s="2"/>
      <c r="D4" s="2"/>
      <c r="E4" s="2"/>
      <c r="F4" s="2"/>
      <c r="G4" s="2"/>
      <c r="H4" s="2"/>
      <c r="I4" s="2"/>
      <c r="J4" s="2"/>
    </row>
    <row r="6" spans="1:10" ht="12.75">
      <c r="A6" s="86" t="s">
        <v>26</v>
      </c>
      <c r="B6" s="100" t="s">
        <v>142</v>
      </c>
      <c r="C6" s="35" t="s">
        <v>27</v>
      </c>
      <c r="D6" s="37"/>
      <c r="E6" s="35" t="s">
        <v>143</v>
      </c>
      <c r="F6" s="37"/>
      <c r="G6" s="35" t="s">
        <v>28</v>
      </c>
      <c r="H6" s="37"/>
      <c r="I6" s="35" t="s">
        <v>29</v>
      </c>
      <c r="J6" s="37"/>
    </row>
    <row r="7" spans="1:10" ht="12.75">
      <c r="A7" s="99"/>
      <c r="B7" s="101"/>
      <c r="C7" s="66" t="s">
        <v>87</v>
      </c>
      <c r="D7" s="67" t="s">
        <v>30</v>
      </c>
      <c r="E7" s="66" t="s">
        <v>87</v>
      </c>
      <c r="F7" s="67" t="s">
        <v>30</v>
      </c>
      <c r="G7" s="66" t="s">
        <v>87</v>
      </c>
      <c r="H7" s="67" t="s">
        <v>30</v>
      </c>
      <c r="I7" s="66" t="s">
        <v>87</v>
      </c>
      <c r="J7" s="67" t="s">
        <v>30</v>
      </c>
    </row>
    <row r="8" spans="1:10" ht="12.75">
      <c r="A8" s="18"/>
      <c r="B8" s="5"/>
      <c r="C8" s="5"/>
      <c r="D8" s="5"/>
      <c r="E8" s="5"/>
      <c r="F8" s="5"/>
      <c r="G8" s="5"/>
      <c r="H8" s="5"/>
      <c r="I8" s="5"/>
      <c r="J8" s="5"/>
    </row>
    <row r="9" spans="1:10" ht="12.75">
      <c r="A9" s="20" t="s">
        <v>31</v>
      </c>
      <c r="B9" s="7">
        <v>137844</v>
      </c>
      <c r="C9" s="7">
        <v>1184</v>
      </c>
      <c r="D9" s="13">
        <v>8.589419923972027</v>
      </c>
      <c r="E9" s="40">
        <v>657</v>
      </c>
      <c r="F9" s="13">
        <v>4.766257508487856</v>
      </c>
      <c r="G9" s="7">
        <v>731</v>
      </c>
      <c r="H9" s="13">
        <v>5.303096253736108</v>
      </c>
      <c r="I9" s="7">
        <v>1388</v>
      </c>
      <c r="J9" s="13">
        <v>10.016236694930543</v>
      </c>
    </row>
    <row r="10" spans="1:10" ht="12.75">
      <c r="A10" s="18"/>
      <c r="B10" s="5"/>
      <c r="C10" s="5"/>
      <c r="D10" s="5"/>
      <c r="E10" s="5"/>
      <c r="F10" s="13"/>
      <c r="G10" s="5"/>
      <c r="H10" s="5"/>
      <c r="I10" s="5"/>
      <c r="J10" s="13"/>
    </row>
    <row r="11" spans="1:10" ht="12.75">
      <c r="A11" s="20" t="s">
        <v>32</v>
      </c>
      <c r="B11" s="7">
        <v>106828</v>
      </c>
      <c r="C11" s="7">
        <v>670</v>
      </c>
      <c r="D11" s="13">
        <v>6.271763957015015</v>
      </c>
      <c r="E11" s="40">
        <v>357</v>
      </c>
      <c r="F11" s="13">
        <v>3.3418204964990452</v>
      </c>
      <c r="G11" s="7">
        <v>511</v>
      </c>
      <c r="H11" s="13">
        <v>4.760618228230187</v>
      </c>
      <c r="I11" s="7">
        <v>868</v>
      </c>
      <c r="J11" s="13">
        <v>8.086529593158126</v>
      </c>
    </row>
    <row r="12" spans="1:10" ht="12.75">
      <c r="A12" s="20" t="s">
        <v>33</v>
      </c>
      <c r="B12" s="7">
        <v>27129</v>
      </c>
      <c r="C12" s="7">
        <v>495</v>
      </c>
      <c r="D12" s="13">
        <v>18.24615724870065</v>
      </c>
      <c r="E12" s="40">
        <v>288</v>
      </c>
      <c r="F12" s="13">
        <v>10.615946035607651</v>
      </c>
      <c r="G12" s="7">
        <v>183</v>
      </c>
      <c r="H12" s="13">
        <v>6.700351493848858</v>
      </c>
      <c r="I12" s="7">
        <v>471</v>
      </c>
      <c r="J12" s="13">
        <v>17.245166959578206</v>
      </c>
    </row>
    <row r="13" spans="1:10" ht="12.75">
      <c r="A13" s="20" t="s">
        <v>34</v>
      </c>
      <c r="B13" s="7">
        <v>841</v>
      </c>
      <c r="C13" s="7">
        <v>10</v>
      </c>
      <c r="D13" s="13">
        <v>11.890606420927467</v>
      </c>
      <c r="E13" s="65">
        <v>6</v>
      </c>
      <c r="F13" s="13">
        <v>7.134363852556481</v>
      </c>
      <c r="G13" s="30">
        <v>11</v>
      </c>
      <c r="H13" s="13">
        <v>12.910798122065728</v>
      </c>
      <c r="I13" s="30">
        <v>17</v>
      </c>
      <c r="J13" s="13">
        <v>19.953051643192488</v>
      </c>
    </row>
    <row r="14" spans="1:10" ht="12.75">
      <c r="A14" s="20" t="s">
        <v>35</v>
      </c>
      <c r="B14" s="7">
        <v>2209</v>
      </c>
      <c r="C14" s="40">
        <v>9</v>
      </c>
      <c r="D14" s="13">
        <v>4.074241738343142</v>
      </c>
      <c r="E14" s="40">
        <v>6</v>
      </c>
      <c r="F14" s="13">
        <v>2.716161158895428</v>
      </c>
      <c r="G14" s="40">
        <v>9</v>
      </c>
      <c r="H14" s="13">
        <v>4.057709648331831</v>
      </c>
      <c r="I14" s="7">
        <v>15</v>
      </c>
      <c r="J14" s="13">
        <v>6.762849413886384</v>
      </c>
    </row>
    <row r="15" spans="1:10" ht="12.75">
      <c r="A15" s="20" t="s">
        <v>36</v>
      </c>
      <c r="B15" s="7">
        <v>87</v>
      </c>
      <c r="C15" s="49" t="s">
        <v>144</v>
      </c>
      <c r="D15" s="49" t="s">
        <v>144</v>
      </c>
      <c r="E15" s="49" t="s">
        <v>144</v>
      </c>
      <c r="F15" s="49" t="s">
        <v>144</v>
      </c>
      <c r="G15" s="49" t="s">
        <v>144</v>
      </c>
      <c r="H15" s="49" t="s">
        <v>144</v>
      </c>
      <c r="I15" s="49" t="s">
        <v>144</v>
      </c>
      <c r="J15" s="49" t="s">
        <v>144</v>
      </c>
    </row>
    <row r="16" spans="1:10" ht="12.75">
      <c r="A16" s="20" t="s">
        <v>37</v>
      </c>
      <c r="B16" s="30">
        <v>750</v>
      </c>
      <c r="C16" s="49" t="s">
        <v>144</v>
      </c>
      <c r="D16" s="49" t="s">
        <v>144</v>
      </c>
      <c r="E16" s="49" t="s">
        <v>144</v>
      </c>
      <c r="F16" s="49" t="s">
        <v>144</v>
      </c>
      <c r="G16" s="7">
        <v>17</v>
      </c>
      <c r="H16" s="13">
        <v>22.16427640156454</v>
      </c>
      <c r="I16" s="7">
        <v>17</v>
      </c>
      <c r="J16" s="13">
        <v>22.16427640156454</v>
      </c>
    </row>
    <row r="17" spans="1:10" ht="12.75">
      <c r="A17" s="43"/>
      <c r="B17" s="63"/>
      <c r="C17" s="63"/>
      <c r="D17" s="63"/>
      <c r="E17" s="63"/>
      <c r="F17" s="63"/>
      <c r="G17" s="63"/>
      <c r="H17" s="63"/>
      <c r="I17" s="63"/>
      <c r="J17" s="63"/>
    </row>
    <row r="18" spans="1:10" ht="12.75">
      <c r="A18" s="20" t="s">
        <v>38</v>
      </c>
      <c r="B18" s="7">
        <v>2582</v>
      </c>
      <c r="C18" s="40">
        <v>16</v>
      </c>
      <c r="D18" s="13">
        <v>6.196746707978312</v>
      </c>
      <c r="E18" s="40">
        <v>8</v>
      </c>
      <c r="F18" s="13">
        <v>3.098373353989156</v>
      </c>
      <c r="G18" s="40">
        <v>6</v>
      </c>
      <c r="H18" s="13">
        <v>2.31839258114374</v>
      </c>
      <c r="I18" s="7">
        <v>14</v>
      </c>
      <c r="J18" s="13">
        <v>5.4095826893353935</v>
      </c>
    </row>
    <row r="19" spans="1:10" ht="12.75">
      <c r="A19" s="21" t="s">
        <v>39</v>
      </c>
      <c r="B19" s="15">
        <v>4435</v>
      </c>
      <c r="C19" s="47">
        <v>42</v>
      </c>
      <c r="D19" s="22">
        <v>9.47012401352875</v>
      </c>
      <c r="E19" s="47">
        <v>18</v>
      </c>
      <c r="F19" s="22">
        <v>4.058624577226606</v>
      </c>
      <c r="G19" s="47">
        <v>17</v>
      </c>
      <c r="H19" s="22">
        <v>3.8185085354896677</v>
      </c>
      <c r="I19" s="15">
        <v>35</v>
      </c>
      <c r="J19" s="22">
        <v>7.861635220125786</v>
      </c>
    </row>
    <row r="21" spans="1:10" ht="52.5" customHeight="1">
      <c r="A21" s="102" t="s">
        <v>141</v>
      </c>
      <c r="B21" s="103"/>
      <c r="C21" s="103"/>
      <c r="D21" s="103"/>
      <c r="E21" s="103"/>
      <c r="F21" s="103"/>
      <c r="G21" s="103"/>
      <c r="H21" s="103"/>
      <c r="I21" s="103"/>
      <c r="J21" s="103"/>
    </row>
    <row r="23" ht="12.75">
      <c r="A23" s="3" t="s">
        <v>23</v>
      </c>
    </row>
  </sheetData>
  <mergeCells count="3">
    <mergeCell ref="A6:A7"/>
    <mergeCell ref="B6:B7"/>
    <mergeCell ref="A21:J21"/>
  </mergeCells>
  <printOptions/>
  <pageMargins left="0.75" right="0.2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9.00390625" defaultRowHeight="12.75"/>
  <cols>
    <col min="1" max="1" width="11.625" style="3" customWidth="1"/>
    <col min="2" max="2" width="39.625" style="3" customWidth="1"/>
    <col min="3" max="6" width="6.625" style="3" customWidth="1"/>
    <col min="7" max="8" width="8.625" style="3" customWidth="1"/>
    <col min="9" max="16384" width="9.00390625" style="3" customWidth="1"/>
  </cols>
  <sheetData>
    <row r="2" spans="1:8" ht="12.75">
      <c r="A2" s="1" t="s">
        <v>40</v>
      </c>
      <c r="B2" s="2"/>
      <c r="C2" s="2"/>
      <c r="D2" s="2"/>
      <c r="E2" s="2"/>
      <c r="F2" s="2"/>
      <c r="G2" s="2"/>
      <c r="H2" s="2"/>
    </row>
    <row r="3" spans="1:8" ht="12.75">
      <c r="A3" s="4" t="s">
        <v>41</v>
      </c>
      <c r="B3" s="2"/>
      <c r="C3" s="2"/>
      <c r="D3" s="2"/>
      <c r="E3" s="2"/>
      <c r="F3" s="2"/>
      <c r="G3" s="2"/>
      <c r="H3" s="2"/>
    </row>
    <row r="4" spans="1:8" ht="12.75">
      <c r="A4" s="1" t="s">
        <v>25</v>
      </c>
      <c r="B4" s="2"/>
      <c r="C4" s="2"/>
      <c r="D4" s="2"/>
      <c r="E4" s="2"/>
      <c r="F4" s="2"/>
      <c r="G4" s="2"/>
      <c r="H4" s="2"/>
    </row>
    <row r="6" spans="1:8" ht="12.75">
      <c r="A6" s="86" t="s">
        <v>146</v>
      </c>
      <c r="B6" s="86" t="s">
        <v>147</v>
      </c>
      <c r="C6" s="88" t="s">
        <v>83</v>
      </c>
      <c r="D6" s="88"/>
      <c r="E6" s="88"/>
      <c r="F6" s="88"/>
      <c r="G6" s="88"/>
      <c r="H6" s="88"/>
    </row>
    <row r="7" spans="1:8" ht="38.25">
      <c r="A7" s="99"/>
      <c r="B7" s="99"/>
      <c r="C7" s="77" t="s">
        <v>148</v>
      </c>
      <c r="D7" s="77" t="s">
        <v>137</v>
      </c>
      <c r="E7" s="77" t="s">
        <v>149</v>
      </c>
      <c r="F7" s="77" t="s">
        <v>150</v>
      </c>
      <c r="G7" s="77" t="s">
        <v>151</v>
      </c>
      <c r="H7" s="77" t="s">
        <v>152</v>
      </c>
    </row>
    <row r="8" spans="1:8" ht="12.75">
      <c r="A8" s="17"/>
      <c r="B8" s="5"/>
      <c r="C8" s="18"/>
      <c r="D8" s="18"/>
      <c r="E8" s="18"/>
      <c r="F8" s="18"/>
      <c r="G8" s="18"/>
      <c r="H8" s="5"/>
    </row>
    <row r="9" spans="1:8" ht="12.75">
      <c r="A9" s="20" t="s">
        <v>42</v>
      </c>
      <c r="B9" s="44" t="s">
        <v>43</v>
      </c>
      <c r="C9" s="18"/>
      <c r="D9" s="18"/>
      <c r="E9" s="18"/>
      <c r="F9" s="18"/>
      <c r="G9" s="18"/>
      <c r="H9" s="5"/>
    </row>
    <row r="10" spans="1:8" ht="12.75">
      <c r="A10" s="18"/>
      <c r="B10" s="44" t="s">
        <v>44</v>
      </c>
      <c r="C10" s="60">
        <v>243</v>
      </c>
      <c r="D10" s="60">
        <v>225</v>
      </c>
      <c r="E10" s="60">
        <v>14</v>
      </c>
      <c r="F10" s="60">
        <v>1</v>
      </c>
      <c r="G10" s="60">
        <v>1</v>
      </c>
      <c r="H10" s="7">
        <v>2</v>
      </c>
    </row>
    <row r="11" spans="1:8" ht="12.75">
      <c r="A11" s="20" t="s">
        <v>45</v>
      </c>
      <c r="B11" s="44" t="s">
        <v>46</v>
      </c>
      <c r="C11" s="60">
        <v>220</v>
      </c>
      <c r="D11" s="60">
        <v>86</v>
      </c>
      <c r="E11" s="60">
        <v>38</v>
      </c>
      <c r="F11" s="60">
        <v>35</v>
      </c>
      <c r="G11" s="60">
        <v>48</v>
      </c>
      <c r="H11" s="7">
        <v>13</v>
      </c>
    </row>
    <row r="12" spans="1:8" ht="12.75">
      <c r="A12" s="20" t="s">
        <v>47</v>
      </c>
      <c r="B12" s="44" t="s">
        <v>48</v>
      </c>
      <c r="C12" s="60">
        <v>167</v>
      </c>
      <c r="D12" s="78" t="s">
        <v>144</v>
      </c>
      <c r="E12" s="78" t="s">
        <v>144</v>
      </c>
      <c r="F12" s="60">
        <v>14</v>
      </c>
      <c r="G12" s="60">
        <v>139</v>
      </c>
      <c r="H12" s="7">
        <v>14</v>
      </c>
    </row>
    <row r="13" spans="1:8" ht="12.75">
      <c r="A13" s="20" t="s">
        <v>49</v>
      </c>
      <c r="B13" s="44" t="s">
        <v>50</v>
      </c>
      <c r="C13" s="60">
        <v>83</v>
      </c>
      <c r="D13" s="60">
        <v>31</v>
      </c>
      <c r="E13" s="60">
        <v>34</v>
      </c>
      <c r="F13" s="60">
        <v>14</v>
      </c>
      <c r="G13" s="60">
        <v>2</v>
      </c>
      <c r="H13" s="7">
        <v>2</v>
      </c>
    </row>
    <row r="14" spans="1:8" ht="12.75">
      <c r="A14" s="20" t="s">
        <v>51</v>
      </c>
      <c r="B14" s="44" t="s">
        <v>52</v>
      </c>
      <c r="C14" s="60">
        <v>69</v>
      </c>
      <c r="D14" s="60">
        <v>29</v>
      </c>
      <c r="E14" s="60">
        <v>12</v>
      </c>
      <c r="F14" s="60">
        <v>11</v>
      </c>
      <c r="G14" s="60">
        <v>12</v>
      </c>
      <c r="H14" s="7">
        <v>5</v>
      </c>
    </row>
    <row r="15" spans="1:8" ht="12.75">
      <c r="A15" s="20" t="s">
        <v>53</v>
      </c>
      <c r="B15" s="44" t="s">
        <v>54</v>
      </c>
      <c r="C15" s="60">
        <v>37</v>
      </c>
      <c r="D15" s="61">
        <v>2</v>
      </c>
      <c r="E15" s="78" t="s">
        <v>144</v>
      </c>
      <c r="F15" s="60">
        <v>2</v>
      </c>
      <c r="G15" s="60">
        <v>26</v>
      </c>
      <c r="H15" s="7">
        <v>7</v>
      </c>
    </row>
    <row r="16" spans="1:8" ht="12.75">
      <c r="A16" s="20" t="s">
        <v>55</v>
      </c>
      <c r="B16" s="44" t="s">
        <v>56</v>
      </c>
      <c r="C16" s="60">
        <v>12</v>
      </c>
      <c r="D16" s="60">
        <v>2</v>
      </c>
      <c r="E16" s="78" t="s">
        <v>144</v>
      </c>
      <c r="F16" s="78" t="s">
        <v>144</v>
      </c>
      <c r="G16" s="60">
        <v>6</v>
      </c>
      <c r="H16" s="7">
        <v>4</v>
      </c>
    </row>
    <row r="17" spans="1:8" ht="12.75">
      <c r="A17" s="18"/>
      <c r="B17" s="5"/>
      <c r="C17" s="60"/>
      <c r="D17" s="60"/>
      <c r="E17" s="60"/>
      <c r="F17" s="60"/>
      <c r="G17" s="60"/>
      <c r="H17" s="7"/>
    </row>
    <row r="18" spans="1:8" ht="12.75">
      <c r="A18" s="20" t="s">
        <v>57</v>
      </c>
      <c r="B18" s="44" t="s">
        <v>58</v>
      </c>
      <c r="C18" s="60">
        <v>353</v>
      </c>
      <c r="D18" s="60">
        <v>146</v>
      </c>
      <c r="E18" s="60">
        <v>38</v>
      </c>
      <c r="F18" s="60">
        <v>41</v>
      </c>
      <c r="G18" s="60">
        <v>94</v>
      </c>
      <c r="H18" s="7">
        <v>34</v>
      </c>
    </row>
    <row r="19" spans="1:8" ht="12.75">
      <c r="A19" s="43"/>
      <c r="B19" s="63"/>
      <c r="C19" s="43"/>
      <c r="D19" s="43"/>
      <c r="E19" s="43"/>
      <c r="F19" s="43"/>
      <c r="G19" s="43"/>
      <c r="H19" s="63"/>
    </row>
    <row r="20" spans="1:8" ht="12.75">
      <c r="A20" s="56"/>
      <c r="B20" s="45" t="s">
        <v>59</v>
      </c>
      <c r="C20" s="62">
        <v>1184</v>
      </c>
      <c r="D20" s="62">
        <v>521</v>
      </c>
      <c r="E20" s="62">
        <v>136</v>
      </c>
      <c r="F20" s="62">
        <v>118</v>
      </c>
      <c r="G20" s="62">
        <v>328</v>
      </c>
      <c r="H20" s="15">
        <v>81</v>
      </c>
    </row>
    <row r="22" ht="12.75">
      <c r="A22" s="3" t="s">
        <v>23</v>
      </c>
    </row>
  </sheetData>
  <mergeCells count="3">
    <mergeCell ref="C6:H6"/>
    <mergeCell ref="A6:A7"/>
    <mergeCell ref="B6:B7"/>
  </mergeCells>
  <printOptions/>
  <pageMargins left="0.75" right="0.25" top="1" bottom="1" header="0" footer="0"/>
  <pageSetup orientation="portrait" r:id="rId1"/>
</worksheet>
</file>

<file path=xl/worksheets/sheet6.xml><?xml version="1.0" encoding="utf-8"?>
<worksheet xmlns="http://schemas.openxmlformats.org/spreadsheetml/2006/main" xmlns:r="http://schemas.openxmlformats.org/officeDocument/2006/relationships">
  <dimension ref="A2:J25"/>
  <sheetViews>
    <sheetView workbookViewId="0" topLeftCell="A1">
      <selection activeCell="A1" sqref="A1"/>
    </sheetView>
  </sheetViews>
  <sheetFormatPr defaultColWidth="9.00390625" defaultRowHeight="12.75"/>
  <cols>
    <col min="1" max="1" width="12.625" style="3" customWidth="1"/>
    <col min="2" max="2" width="40.625" style="3" customWidth="1"/>
    <col min="3" max="10" width="9.625" style="3" customWidth="1"/>
    <col min="11" max="16384" width="9.00390625" style="3" customWidth="1"/>
  </cols>
  <sheetData>
    <row r="2" spans="1:10" ht="12.75">
      <c r="A2" s="1" t="s">
        <v>60</v>
      </c>
      <c r="B2" s="2"/>
      <c r="C2" s="2"/>
      <c r="D2" s="2"/>
      <c r="E2" s="2"/>
      <c r="F2" s="2"/>
      <c r="G2" s="2"/>
      <c r="H2" s="2"/>
      <c r="I2" s="2"/>
      <c r="J2" s="2"/>
    </row>
    <row r="3" spans="1:10" ht="12.75">
      <c r="A3" s="4" t="s">
        <v>190</v>
      </c>
      <c r="B3" s="2"/>
      <c r="C3" s="2"/>
      <c r="D3" s="2"/>
      <c r="E3" s="2"/>
      <c r="F3" s="2"/>
      <c r="G3" s="2"/>
      <c r="H3" s="2"/>
      <c r="I3" s="2"/>
      <c r="J3" s="2"/>
    </row>
    <row r="4" spans="1:10" ht="12.75">
      <c r="A4" s="1" t="s">
        <v>25</v>
      </c>
      <c r="B4" s="2"/>
      <c r="C4" s="2"/>
      <c r="D4" s="2"/>
      <c r="E4" s="2"/>
      <c r="F4" s="2"/>
      <c r="G4" s="2"/>
      <c r="H4" s="2"/>
      <c r="I4" s="2"/>
      <c r="J4" s="2"/>
    </row>
    <row r="7" spans="1:10" ht="12.75">
      <c r="A7" s="86" t="s">
        <v>146</v>
      </c>
      <c r="B7" s="86" t="s">
        <v>147</v>
      </c>
      <c r="C7" s="88" t="s">
        <v>153</v>
      </c>
      <c r="D7" s="88"/>
      <c r="E7" s="88"/>
      <c r="F7" s="88"/>
      <c r="G7" s="88"/>
      <c r="H7" s="88"/>
      <c r="I7" s="88"/>
      <c r="J7" s="88"/>
    </row>
    <row r="8" spans="1:10" ht="12.75">
      <c r="A8" s="95"/>
      <c r="B8" s="95"/>
      <c r="C8" s="88" t="s">
        <v>59</v>
      </c>
      <c r="D8" s="88"/>
      <c r="E8" s="88" t="s">
        <v>32</v>
      </c>
      <c r="F8" s="88"/>
      <c r="G8" s="88" t="s">
        <v>33</v>
      </c>
      <c r="H8" s="88"/>
      <c r="I8" s="88" t="s">
        <v>154</v>
      </c>
      <c r="J8" s="88"/>
    </row>
    <row r="9" spans="1:10" ht="12.75">
      <c r="A9" s="87"/>
      <c r="B9" s="87"/>
      <c r="C9" s="66" t="s">
        <v>87</v>
      </c>
      <c r="D9" s="66" t="s">
        <v>30</v>
      </c>
      <c r="E9" s="66" t="s">
        <v>87</v>
      </c>
      <c r="F9" s="66" t="s">
        <v>30</v>
      </c>
      <c r="G9" s="66" t="s">
        <v>87</v>
      </c>
      <c r="H9" s="66" t="s">
        <v>30</v>
      </c>
      <c r="I9" s="66" t="s">
        <v>87</v>
      </c>
      <c r="J9" s="66" t="s">
        <v>30</v>
      </c>
    </row>
    <row r="10" spans="1:10" ht="12.75">
      <c r="A10" s="54"/>
      <c r="B10" s="18"/>
      <c r="C10" s="5"/>
      <c r="D10" s="5"/>
      <c r="E10" s="5"/>
      <c r="F10" s="5"/>
      <c r="G10" s="5"/>
      <c r="H10" s="5"/>
      <c r="I10" s="5"/>
      <c r="J10" s="5"/>
    </row>
    <row r="11" spans="1:10" ht="12.75">
      <c r="A11" s="55" t="s">
        <v>42</v>
      </c>
      <c r="B11" s="20" t="s">
        <v>43</v>
      </c>
      <c r="C11" s="5"/>
      <c r="D11" s="13"/>
      <c r="E11" s="5"/>
      <c r="F11" s="13"/>
      <c r="G11" s="5"/>
      <c r="H11" s="13"/>
      <c r="I11" s="5"/>
      <c r="J11" s="13"/>
    </row>
    <row r="12" spans="1:10" ht="12.75">
      <c r="A12" s="54"/>
      <c r="B12" s="20" t="s">
        <v>61</v>
      </c>
      <c r="C12" s="7">
        <v>243</v>
      </c>
      <c r="D12" s="13">
        <v>176.28623661530426</v>
      </c>
      <c r="E12" s="7">
        <v>96</v>
      </c>
      <c r="F12" s="13">
        <v>89.86408057812558</v>
      </c>
      <c r="G12" s="7">
        <v>144</v>
      </c>
      <c r="H12" s="41">
        <v>530.7973017803826</v>
      </c>
      <c r="I12" s="7">
        <v>3</v>
      </c>
      <c r="J12" s="14" t="s">
        <v>67</v>
      </c>
    </row>
    <row r="13" spans="1:10" ht="12.75">
      <c r="A13" s="55" t="s">
        <v>45</v>
      </c>
      <c r="B13" s="20" t="s">
        <v>46</v>
      </c>
      <c r="C13" s="7">
        <v>220</v>
      </c>
      <c r="D13" s="13">
        <v>159.60070804677753</v>
      </c>
      <c r="E13" s="7">
        <v>162</v>
      </c>
      <c r="F13" s="13">
        <v>151.6456359755869</v>
      </c>
      <c r="G13" s="7">
        <v>54</v>
      </c>
      <c r="H13" s="41">
        <v>199.04898816764347</v>
      </c>
      <c r="I13" s="7">
        <v>4</v>
      </c>
      <c r="J13" s="14" t="s">
        <v>67</v>
      </c>
    </row>
    <row r="14" spans="1:10" ht="12.75">
      <c r="A14" s="55" t="s">
        <v>47</v>
      </c>
      <c r="B14" s="20" t="s">
        <v>48</v>
      </c>
      <c r="C14" s="7">
        <v>167</v>
      </c>
      <c r="D14" s="13">
        <v>121.15144656278112</v>
      </c>
      <c r="E14" s="7">
        <v>88</v>
      </c>
      <c r="F14" s="13">
        <v>82.37540719661513</v>
      </c>
      <c r="G14" s="7">
        <v>76</v>
      </c>
      <c r="H14" s="41">
        <v>280.14302038409085</v>
      </c>
      <c r="I14" s="7">
        <v>3</v>
      </c>
      <c r="J14" s="14" t="s">
        <v>67</v>
      </c>
    </row>
    <row r="15" spans="1:10" ht="12.75">
      <c r="A15" s="55" t="s">
        <v>49</v>
      </c>
      <c r="B15" s="20" t="s">
        <v>50</v>
      </c>
      <c r="C15" s="7">
        <v>83</v>
      </c>
      <c r="D15" s="13">
        <v>60.21299439946606</v>
      </c>
      <c r="E15" s="7">
        <v>46</v>
      </c>
      <c r="F15" s="13">
        <v>43.059871943685174</v>
      </c>
      <c r="G15" s="7">
        <v>36</v>
      </c>
      <c r="H15" s="41">
        <v>132.69932544509564</v>
      </c>
      <c r="I15" s="30">
        <v>1</v>
      </c>
      <c r="J15" s="14" t="s">
        <v>67</v>
      </c>
    </row>
    <row r="16" spans="1:10" ht="12.75">
      <c r="A16" s="55" t="s">
        <v>51</v>
      </c>
      <c r="B16" s="20" t="s">
        <v>52</v>
      </c>
      <c r="C16" s="7">
        <v>69</v>
      </c>
      <c r="D16" s="13">
        <v>50.05658570558022</v>
      </c>
      <c r="E16" s="7">
        <v>41</v>
      </c>
      <c r="F16" s="13">
        <v>38.37945108024113</v>
      </c>
      <c r="G16" s="7">
        <v>26</v>
      </c>
      <c r="H16" s="41">
        <v>95.83840171034687</v>
      </c>
      <c r="I16" s="7">
        <v>2</v>
      </c>
      <c r="J16" s="14" t="s">
        <v>67</v>
      </c>
    </row>
    <row r="17" spans="1:10" ht="12.75">
      <c r="A17" s="55" t="s">
        <v>53</v>
      </c>
      <c r="B17" s="20" t="s">
        <v>54</v>
      </c>
      <c r="C17" s="7">
        <v>37</v>
      </c>
      <c r="D17" s="13">
        <v>26.841937262412582</v>
      </c>
      <c r="E17" s="7">
        <v>19</v>
      </c>
      <c r="F17" s="13">
        <v>17.785599281087357</v>
      </c>
      <c r="G17" s="7">
        <v>17</v>
      </c>
      <c r="H17" s="41">
        <v>62.66357034907295</v>
      </c>
      <c r="I17" s="7">
        <v>1</v>
      </c>
      <c r="J17" s="14" t="s">
        <v>67</v>
      </c>
    </row>
    <row r="18" spans="1:10" ht="12.75">
      <c r="A18" s="55" t="s">
        <v>55</v>
      </c>
      <c r="B18" s="20" t="s">
        <v>56</v>
      </c>
      <c r="C18" s="7">
        <v>12</v>
      </c>
      <c r="D18" s="13">
        <v>8.705493166187866</v>
      </c>
      <c r="E18" s="7">
        <v>9</v>
      </c>
      <c r="F18" s="13">
        <v>8.424757554199273</v>
      </c>
      <c r="G18" s="7">
        <v>3</v>
      </c>
      <c r="H18" s="14" t="s">
        <v>67</v>
      </c>
      <c r="I18" s="49" t="s">
        <v>144</v>
      </c>
      <c r="J18" s="49" t="s">
        <v>144</v>
      </c>
    </row>
    <row r="19" spans="1:10" ht="12.75">
      <c r="A19" s="54"/>
      <c r="B19" s="18"/>
      <c r="C19" s="6"/>
      <c r="D19" s="13"/>
      <c r="E19" s="6"/>
      <c r="F19" s="12"/>
      <c r="G19" s="6"/>
      <c r="H19" s="53"/>
      <c r="I19" s="6"/>
      <c r="J19" s="13"/>
    </row>
    <row r="20" spans="1:10" ht="12.75">
      <c r="A20" s="57" t="s">
        <v>57</v>
      </c>
      <c r="B20" s="21" t="s">
        <v>58</v>
      </c>
      <c r="C20" s="15">
        <v>353</v>
      </c>
      <c r="D20" s="22">
        <v>256.086590638693</v>
      </c>
      <c r="E20" s="15">
        <v>209</v>
      </c>
      <c r="F20" s="22">
        <v>195.64159209196092</v>
      </c>
      <c r="G20" s="15">
        <v>139</v>
      </c>
      <c r="H20" s="46">
        <v>512.3668399130082</v>
      </c>
      <c r="I20" s="15">
        <v>5</v>
      </c>
      <c r="J20" s="22">
        <v>159.38795027095952</v>
      </c>
    </row>
    <row r="21" spans="1:10" ht="12.75">
      <c r="A21" s="56"/>
      <c r="B21" s="58" t="s">
        <v>59</v>
      </c>
      <c r="C21" s="15">
        <v>1184</v>
      </c>
      <c r="D21" s="22">
        <v>858.9419923972026</v>
      </c>
      <c r="E21" s="15">
        <v>670</v>
      </c>
      <c r="F21" s="22">
        <v>627.1763957015014</v>
      </c>
      <c r="G21" s="15">
        <v>495</v>
      </c>
      <c r="H21" s="46">
        <v>1824.6157248700654</v>
      </c>
      <c r="I21" s="15">
        <v>19</v>
      </c>
      <c r="J21" s="22">
        <v>605.6742110296461</v>
      </c>
    </row>
    <row r="23" spans="1:10" ht="27.75" customHeight="1">
      <c r="A23" s="104" t="s">
        <v>155</v>
      </c>
      <c r="B23" s="104"/>
      <c r="C23" s="104"/>
      <c r="D23" s="104"/>
      <c r="E23" s="104"/>
      <c r="F23" s="104"/>
      <c r="G23" s="104"/>
      <c r="H23" s="104"/>
      <c r="I23" s="104"/>
      <c r="J23" s="104"/>
    </row>
    <row r="25" ht="12.75">
      <c r="A25" s="3" t="s">
        <v>23</v>
      </c>
    </row>
  </sheetData>
  <mergeCells count="8">
    <mergeCell ref="A23:J23"/>
    <mergeCell ref="A7:A9"/>
    <mergeCell ref="B7:B9"/>
    <mergeCell ref="C7:J7"/>
    <mergeCell ref="C8:D8"/>
    <mergeCell ref="E8:F8"/>
    <mergeCell ref="G8:H8"/>
    <mergeCell ref="I8:J8"/>
  </mergeCells>
  <printOptions/>
  <pageMargins left="0.75" right="0.25" top="1" bottom="1" header="0" footer="0"/>
  <pageSetup orientation="landscape" scale="90" r:id="rId1"/>
</worksheet>
</file>

<file path=xl/worksheets/sheet7.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9.00390625" defaultRowHeight="12.75"/>
  <cols>
    <col min="1" max="1" width="11.625" style="3" customWidth="1"/>
    <col min="2" max="2" width="29.75390625" style="3" customWidth="1"/>
    <col min="3" max="8" width="9.625" style="3" customWidth="1"/>
    <col min="9" max="16384" width="9.00390625" style="3" customWidth="1"/>
  </cols>
  <sheetData>
    <row r="2" spans="1:8" ht="12.75">
      <c r="A2" s="1" t="s">
        <v>62</v>
      </c>
      <c r="B2" s="2"/>
      <c r="C2" s="2"/>
      <c r="D2" s="2"/>
      <c r="E2" s="2"/>
      <c r="F2" s="2"/>
      <c r="G2" s="2"/>
      <c r="H2" s="2"/>
    </row>
    <row r="3" spans="1:8" ht="12.75">
      <c r="A3" s="4" t="s">
        <v>159</v>
      </c>
      <c r="B3" s="2"/>
      <c r="C3" s="2"/>
      <c r="D3" s="2"/>
      <c r="E3" s="2"/>
      <c r="F3" s="2"/>
      <c r="G3" s="2"/>
      <c r="H3" s="2"/>
    </row>
    <row r="4" spans="1:8" ht="12.75">
      <c r="A4" s="1" t="s">
        <v>25</v>
      </c>
      <c r="B4" s="2"/>
      <c r="C4" s="2"/>
      <c r="D4" s="2"/>
      <c r="E4" s="2"/>
      <c r="F4" s="2"/>
      <c r="G4" s="2"/>
      <c r="H4" s="2"/>
    </row>
    <row r="6" spans="1:8" ht="12.75">
      <c r="A6" s="86" t="s">
        <v>146</v>
      </c>
      <c r="B6" s="86" t="s">
        <v>147</v>
      </c>
      <c r="C6" s="88" t="s">
        <v>156</v>
      </c>
      <c r="D6" s="88"/>
      <c r="E6" s="88"/>
      <c r="F6" s="88"/>
      <c r="G6" s="88"/>
      <c r="H6" s="88"/>
    </row>
    <row r="7" spans="1:8" ht="12.75">
      <c r="A7" s="95"/>
      <c r="B7" s="95"/>
      <c r="C7" s="106" t="s">
        <v>59</v>
      </c>
      <c r="D7" s="106"/>
      <c r="E7" s="106" t="s">
        <v>157</v>
      </c>
      <c r="F7" s="106"/>
      <c r="G7" s="106" t="s">
        <v>158</v>
      </c>
      <c r="H7" s="106"/>
    </row>
    <row r="8" spans="1:8" ht="12.75">
      <c r="A8" s="87"/>
      <c r="B8" s="87"/>
      <c r="C8" s="66" t="s">
        <v>87</v>
      </c>
      <c r="D8" s="66" t="s">
        <v>30</v>
      </c>
      <c r="E8" s="66" t="s">
        <v>87</v>
      </c>
      <c r="F8" s="66" t="s">
        <v>30</v>
      </c>
      <c r="G8" s="66" t="s">
        <v>87</v>
      </c>
      <c r="H8" s="66" t="s">
        <v>30</v>
      </c>
    </row>
    <row r="9" spans="1:8" ht="12.75">
      <c r="A9" s="18"/>
      <c r="B9" s="18"/>
      <c r="C9" s="5"/>
      <c r="D9" s="5"/>
      <c r="E9" s="5"/>
      <c r="F9" s="5"/>
      <c r="G9" s="5"/>
      <c r="H9" s="5"/>
    </row>
    <row r="10" spans="1:8" ht="12.75">
      <c r="A10" s="20" t="s">
        <v>42</v>
      </c>
      <c r="B10" s="20" t="s">
        <v>43</v>
      </c>
      <c r="C10" s="5"/>
      <c r="D10" s="13"/>
      <c r="E10" s="5"/>
      <c r="F10" s="13"/>
      <c r="G10" s="5"/>
      <c r="H10" s="13"/>
    </row>
    <row r="11" spans="1:8" ht="12.75">
      <c r="A11" s="18"/>
      <c r="B11" s="20" t="s">
        <v>61</v>
      </c>
      <c r="C11" s="7">
        <v>243</v>
      </c>
      <c r="D11" s="13">
        <v>176.28623661530426</v>
      </c>
      <c r="E11" s="7">
        <v>124</v>
      </c>
      <c r="F11" s="13">
        <v>175.20063298293206</v>
      </c>
      <c r="G11" s="7">
        <v>116</v>
      </c>
      <c r="H11" s="13">
        <v>172.98200092455897</v>
      </c>
    </row>
    <row r="12" spans="1:8" ht="12.75">
      <c r="A12" s="20" t="s">
        <v>45</v>
      </c>
      <c r="B12" s="20" t="s">
        <v>46</v>
      </c>
      <c r="C12" s="7">
        <v>220</v>
      </c>
      <c r="D12" s="13">
        <v>159.60070804677753</v>
      </c>
      <c r="E12" s="7">
        <v>111</v>
      </c>
      <c r="F12" s="13">
        <v>156.83282468633433</v>
      </c>
      <c r="G12" s="7">
        <v>107</v>
      </c>
      <c r="H12" s="13">
        <v>159.56098361144663</v>
      </c>
    </row>
    <row r="13" spans="1:8" ht="12.75">
      <c r="A13" s="20" t="s">
        <v>47</v>
      </c>
      <c r="B13" s="20" t="s">
        <v>48</v>
      </c>
      <c r="C13" s="7">
        <v>167</v>
      </c>
      <c r="D13" s="13">
        <v>121.15144656278112</v>
      </c>
      <c r="E13" s="7">
        <v>107</v>
      </c>
      <c r="F13" s="13">
        <v>151.18119136430428</v>
      </c>
      <c r="G13" s="7">
        <v>60</v>
      </c>
      <c r="H13" s="13">
        <v>89.47344875408223</v>
      </c>
    </row>
    <row r="14" spans="1:8" ht="12.75">
      <c r="A14" s="20" t="s">
        <v>49</v>
      </c>
      <c r="B14" s="20" t="s">
        <v>50</v>
      </c>
      <c r="C14" s="7">
        <v>83</v>
      </c>
      <c r="D14" s="13">
        <v>60.21299439946606</v>
      </c>
      <c r="E14" s="7">
        <v>48</v>
      </c>
      <c r="F14" s="13">
        <v>67.81959986436081</v>
      </c>
      <c r="G14" s="7">
        <v>35</v>
      </c>
      <c r="H14" s="13">
        <v>52.19284510654796</v>
      </c>
    </row>
    <row r="15" spans="1:8" ht="12.75">
      <c r="A15" s="20" t="s">
        <v>51</v>
      </c>
      <c r="B15" s="20" t="s">
        <v>52</v>
      </c>
      <c r="C15" s="7">
        <v>69</v>
      </c>
      <c r="D15" s="13">
        <v>50.05658570558022</v>
      </c>
      <c r="E15" s="7">
        <v>36</v>
      </c>
      <c r="F15" s="13">
        <v>50.8646998982706</v>
      </c>
      <c r="G15" s="7">
        <v>33</v>
      </c>
      <c r="H15" s="13">
        <v>49.21039681474522</v>
      </c>
    </row>
    <row r="16" spans="1:8" ht="12.75">
      <c r="A16" s="20" t="s">
        <v>53</v>
      </c>
      <c r="B16" s="20" t="s">
        <v>54</v>
      </c>
      <c r="C16" s="7">
        <v>37</v>
      </c>
      <c r="D16" s="13">
        <v>26.841937262412582</v>
      </c>
      <c r="E16" s="7">
        <v>21</v>
      </c>
      <c r="F16" s="13">
        <v>29.67107494065785</v>
      </c>
      <c r="G16" s="7">
        <v>16</v>
      </c>
      <c r="H16" s="13">
        <v>23.859586334421927</v>
      </c>
    </row>
    <row r="17" spans="1:8" ht="12.75">
      <c r="A17" s="20" t="s">
        <v>55</v>
      </c>
      <c r="B17" s="20" t="s">
        <v>56</v>
      </c>
      <c r="C17" s="7">
        <v>12</v>
      </c>
      <c r="D17" s="13">
        <v>8.705493166187866</v>
      </c>
      <c r="E17" s="7">
        <v>5</v>
      </c>
      <c r="F17" s="14" t="s">
        <v>67</v>
      </c>
      <c r="G17" s="7">
        <v>7</v>
      </c>
      <c r="H17" s="13">
        <v>10.438569021309593</v>
      </c>
    </row>
    <row r="18" spans="1:8" ht="12.75">
      <c r="A18" s="18"/>
      <c r="B18" s="18"/>
      <c r="C18" s="6"/>
      <c r="D18" s="12"/>
      <c r="E18" s="6"/>
      <c r="F18" s="13"/>
      <c r="G18" s="6"/>
      <c r="H18" s="12"/>
    </row>
    <row r="19" spans="1:8" ht="12.75">
      <c r="A19" s="21" t="s">
        <v>57</v>
      </c>
      <c r="B19" s="21" t="s">
        <v>58</v>
      </c>
      <c r="C19" s="15">
        <v>353</v>
      </c>
      <c r="D19" s="22">
        <v>256.086590638693</v>
      </c>
      <c r="E19" s="15">
        <v>179</v>
      </c>
      <c r="F19" s="22">
        <v>252.91059116084548</v>
      </c>
      <c r="G19" s="15">
        <v>173</v>
      </c>
      <c r="H19" s="22">
        <v>257.98177724093705</v>
      </c>
    </row>
    <row r="20" spans="1:8" ht="12.75">
      <c r="A20" s="43"/>
      <c r="B20" s="21" t="s">
        <v>59</v>
      </c>
      <c r="C20" s="15">
        <v>1184</v>
      </c>
      <c r="D20" s="22">
        <v>858.9419923972026</v>
      </c>
      <c r="E20" s="15">
        <v>631</v>
      </c>
      <c r="F20" s="22">
        <v>891.5451565502431</v>
      </c>
      <c r="G20" s="15">
        <v>547</v>
      </c>
      <c r="H20" s="22">
        <v>815.6996078080497</v>
      </c>
    </row>
    <row r="22" spans="1:8" ht="12.75">
      <c r="A22" s="105" t="s">
        <v>160</v>
      </c>
      <c r="B22" s="105"/>
      <c r="C22" s="105"/>
      <c r="D22" s="105"/>
      <c r="E22" s="105"/>
      <c r="F22" s="105"/>
      <c r="G22" s="105"/>
      <c r="H22" s="105"/>
    </row>
    <row r="24" ht="12.75">
      <c r="A24" s="3" t="s">
        <v>23</v>
      </c>
    </row>
  </sheetData>
  <mergeCells count="7">
    <mergeCell ref="A22:H22"/>
    <mergeCell ref="B6:B8"/>
    <mergeCell ref="A6:A8"/>
    <mergeCell ref="C6:H6"/>
    <mergeCell ref="C7:D7"/>
    <mergeCell ref="E7:F7"/>
    <mergeCell ref="G7:H7"/>
  </mergeCells>
  <printOptions/>
  <pageMargins left="0.75" right="0.25" top="1" bottom="1" header="0" footer="0"/>
  <pageSetup orientation="landscape" r:id="rId1"/>
</worksheet>
</file>

<file path=xl/worksheets/sheet8.xml><?xml version="1.0" encoding="utf-8"?>
<worksheet xmlns="http://schemas.openxmlformats.org/spreadsheetml/2006/main" xmlns:r="http://schemas.openxmlformats.org/officeDocument/2006/relationships">
  <dimension ref="A2:M25"/>
  <sheetViews>
    <sheetView workbookViewId="0" topLeftCell="A1">
      <selection activeCell="A1" sqref="A1"/>
    </sheetView>
  </sheetViews>
  <sheetFormatPr defaultColWidth="9.00390625" defaultRowHeight="12.75"/>
  <cols>
    <col min="1" max="1" width="12.375" style="3" customWidth="1"/>
    <col min="2" max="2" width="7.25390625" style="3" customWidth="1"/>
    <col min="3" max="3" width="8.00390625" style="3" customWidth="1"/>
    <col min="4" max="4" width="7.125" style="3" customWidth="1"/>
    <col min="5" max="5" width="7.25390625" style="3" customWidth="1"/>
    <col min="6" max="6" width="8.00390625" style="3" customWidth="1"/>
    <col min="7" max="7" width="8.125" style="3" customWidth="1"/>
    <col min="8" max="8" width="7.25390625" style="3" customWidth="1"/>
    <col min="9" max="9" width="8.00390625" style="3" customWidth="1"/>
    <col min="10" max="10" width="8.375" style="3" customWidth="1"/>
    <col min="11" max="11" width="7.25390625" style="3" customWidth="1"/>
    <col min="12" max="12" width="8.00390625" style="3" customWidth="1"/>
    <col min="13" max="13" width="7.75390625" style="3" customWidth="1"/>
    <col min="14" max="16384" width="9.00390625" style="3" customWidth="1"/>
  </cols>
  <sheetData>
    <row r="2" spans="1:13" ht="12.75">
      <c r="A2" s="1" t="s">
        <v>63</v>
      </c>
      <c r="B2" s="2"/>
      <c r="C2" s="2"/>
      <c r="D2" s="2"/>
      <c r="E2" s="2"/>
      <c r="F2" s="2"/>
      <c r="G2" s="2"/>
      <c r="H2" s="2"/>
      <c r="I2" s="2"/>
      <c r="J2" s="2"/>
      <c r="K2" s="2"/>
      <c r="L2" s="2"/>
      <c r="M2" s="2"/>
    </row>
    <row r="3" spans="1:13" ht="12.75">
      <c r="A3" s="4" t="s">
        <v>161</v>
      </c>
      <c r="B3" s="2"/>
      <c r="C3" s="2"/>
      <c r="D3" s="2"/>
      <c r="E3" s="2"/>
      <c r="F3" s="2"/>
      <c r="G3" s="2"/>
      <c r="H3" s="2"/>
      <c r="I3" s="2"/>
      <c r="J3" s="2"/>
      <c r="K3" s="2"/>
      <c r="L3" s="2"/>
      <c r="M3" s="2"/>
    </row>
    <row r="4" spans="1:13" ht="12.75">
      <c r="A4" s="1" t="s">
        <v>25</v>
      </c>
      <c r="B4" s="2"/>
      <c r="C4" s="2"/>
      <c r="D4" s="2"/>
      <c r="E4" s="2"/>
      <c r="F4" s="2"/>
      <c r="G4" s="2"/>
      <c r="H4" s="2"/>
      <c r="I4" s="2"/>
      <c r="J4" s="2"/>
      <c r="K4" s="2"/>
      <c r="L4" s="2"/>
      <c r="M4" s="2"/>
    </row>
    <row r="7" spans="1:13" ht="12.75">
      <c r="A7" s="100" t="s">
        <v>125</v>
      </c>
      <c r="B7" s="26" t="s">
        <v>31</v>
      </c>
      <c r="C7" s="27"/>
      <c r="D7" s="28"/>
      <c r="E7" s="29" t="s">
        <v>32</v>
      </c>
      <c r="F7" s="27"/>
      <c r="G7" s="28"/>
      <c r="H7" s="29" t="s">
        <v>33</v>
      </c>
      <c r="I7" s="27"/>
      <c r="J7" s="28"/>
      <c r="K7" s="29" t="s">
        <v>64</v>
      </c>
      <c r="L7" s="27"/>
      <c r="M7" s="28"/>
    </row>
    <row r="8" spans="1:13" ht="12.75">
      <c r="A8" s="107"/>
      <c r="B8" s="100" t="s">
        <v>131</v>
      </c>
      <c r="C8" s="100" t="s">
        <v>128</v>
      </c>
      <c r="D8" s="108" t="s">
        <v>130</v>
      </c>
      <c r="E8" s="100" t="s">
        <v>131</v>
      </c>
      <c r="F8" s="100" t="s">
        <v>128</v>
      </c>
      <c r="G8" s="108" t="s">
        <v>130</v>
      </c>
      <c r="H8" s="100" t="s">
        <v>131</v>
      </c>
      <c r="I8" s="100" t="s">
        <v>128</v>
      </c>
      <c r="J8" s="108" t="s">
        <v>130</v>
      </c>
      <c r="K8" s="100" t="s">
        <v>131</v>
      </c>
      <c r="L8" s="100" t="s">
        <v>128</v>
      </c>
      <c r="M8" s="108" t="s">
        <v>130</v>
      </c>
    </row>
    <row r="9" spans="1:13" ht="12.75">
      <c r="A9" s="107"/>
      <c r="B9" s="107"/>
      <c r="C9" s="107"/>
      <c r="D9" s="107"/>
      <c r="E9" s="107"/>
      <c r="F9" s="107"/>
      <c r="G9" s="107"/>
      <c r="H9" s="107"/>
      <c r="I9" s="107"/>
      <c r="J9" s="107"/>
      <c r="K9" s="107"/>
      <c r="L9" s="107"/>
      <c r="M9" s="107"/>
    </row>
    <row r="10" spans="1:13" ht="12.75">
      <c r="A10" s="101"/>
      <c r="B10" s="101"/>
      <c r="C10" s="101"/>
      <c r="D10" s="101"/>
      <c r="E10" s="101"/>
      <c r="F10" s="101"/>
      <c r="G10" s="101"/>
      <c r="H10" s="101"/>
      <c r="I10" s="101"/>
      <c r="J10" s="101"/>
      <c r="K10" s="101"/>
      <c r="L10" s="101"/>
      <c r="M10" s="101"/>
    </row>
    <row r="11" spans="1:13" ht="12.75">
      <c r="A11" s="18"/>
      <c r="B11" s="5"/>
      <c r="C11" s="5"/>
      <c r="D11" s="5"/>
      <c r="E11" s="5"/>
      <c r="F11" s="5"/>
      <c r="G11" s="5"/>
      <c r="H11" s="5"/>
      <c r="I11" s="5"/>
      <c r="J11" s="5"/>
      <c r="K11" s="5"/>
      <c r="L11" s="5"/>
      <c r="M11" s="5"/>
    </row>
    <row r="12" spans="1:13" ht="12.75">
      <c r="A12" s="21" t="s">
        <v>65</v>
      </c>
      <c r="B12" s="15">
        <v>1184</v>
      </c>
      <c r="C12" s="15">
        <v>137844</v>
      </c>
      <c r="D12" s="22">
        <v>8.589419923972027</v>
      </c>
      <c r="E12" s="15">
        <v>670</v>
      </c>
      <c r="F12" s="15">
        <v>106828</v>
      </c>
      <c r="G12" s="22">
        <v>6.271763957015015</v>
      </c>
      <c r="H12" s="15">
        <v>495</v>
      </c>
      <c r="I12" s="15">
        <v>27129</v>
      </c>
      <c r="J12" s="22">
        <v>18.24615724870065</v>
      </c>
      <c r="K12" s="52">
        <v>19</v>
      </c>
      <c r="L12" s="15">
        <v>3137</v>
      </c>
      <c r="M12" s="22">
        <v>6.056742110296462</v>
      </c>
    </row>
    <row r="13" spans="1:13" ht="12.75">
      <c r="A13" s="18"/>
      <c r="B13" s="6"/>
      <c r="C13" s="6"/>
      <c r="D13" s="12"/>
      <c r="E13" s="6"/>
      <c r="F13" s="7"/>
      <c r="G13" s="12"/>
      <c r="H13" s="6"/>
      <c r="I13" s="6"/>
      <c r="J13" s="12"/>
      <c r="K13" s="7"/>
      <c r="L13" s="6"/>
      <c r="M13" s="5"/>
    </row>
    <row r="14" spans="1:13" ht="12.75">
      <c r="A14" s="20" t="s">
        <v>66</v>
      </c>
      <c r="B14" s="7">
        <v>9</v>
      </c>
      <c r="C14" s="7">
        <v>397</v>
      </c>
      <c r="D14" s="13">
        <v>22.670025188916874</v>
      </c>
      <c r="E14" s="7">
        <v>5</v>
      </c>
      <c r="F14" s="7">
        <v>123</v>
      </c>
      <c r="G14" s="38" t="s">
        <v>67</v>
      </c>
      <c r="H14" s="7">
        <v>4</v>
      </c>
      <c r="I14" s="7">
        <v>269</v>
      </c>
      <c r="J14" s="14" t="s">
        <v>67</v>
      </c>
      <c r="K14" s="49" t="s">
        <v>144</v>
      </c>
      <c r="L14" s="7">
        <v>4</v>
      </c>
      <c r="M14" s="49" t="s">
        <v>144</v>
      </c>
    </row>
    <row r="15" spans="1:13" ht="12.75">
      <c r="A15" s="20" t="s">
        <v>69</v>
      </c>
      <c r="B15" s="7">
        <v>208</v>
      </c>
      <c r="C15" s="7">
        <v>17051</v>
      </c>
      <c r="D15" s="13">
        <v>12.198698023576329</v>
      </c>
      <c r="E15" s="7">
        <v>99</v>
      </c>
      <c r="F15" s="7">
        <v>10386</v>
      </c>
      <c r="G15" s="13">
        <v>9.532062391681109</v>
      </c>
      <c r="H15" s="7">
        <v>108</v>
      </c>
      <c r="I15" s="7">
        <v>6322</v>
      </c>
      <c r="J15" s="13">
        <v>17.083201518506804</v>
      </c>
      <c r="K15" s="7">
        <v>1</v>
      </c>
      <c r="L15" s="7">
        <v>304</v>
      </c>
      <c r="M15" s="14" t="s">
        <v>67</v>
      </c>
    </row>
    <row r="16" spans="1:13" ht="12.75">
      <c r="A16" s="20" t="s">
        <v>70</v>
      </c>
      <c r="B16" s="7">
        <v>319</v>
      </c>
      <c r="C16" s="7">
        <v>34448</v>
      </c>
      <c r="D16" s="13">
        <v>9.260334417092428</v>
      </c>
      <c r="E16" s="7">
        <v>171</v>
      </c>
      <c r="F16" s="7">
        <v>24547</v>
      </c>
      <c r="G16" s="13">
        <v>6.966228052307818</v>
      </c>
      <c r="H16" s="7">
        <v>140</v>
      </c>
      <c r="I16" s="7">
        <v>9104</v>
      </c>
      <c r="J16" s="13">
        <v>15.377855887521969</v>
      </c>
      <c r="K16" s="7">
        <v>8</v>
      </c>
      <c r="L16" s="7">
        <v>685</v>
      </c>
      <c r="M16" s="13">
        <v>11.678832116788321</v>
      </c>
    </row>
    <row r="17" spans="1:13" ht="12.75">
      <c r="A17" s="20" t="s">
        <v>71</v>
      </c>
      <c r="B17" s="7">
        <v>281</v>
      </c>
      <c r="C17" s="7">
        <v>39789</v>
      </c>
      <c r="D17" s="13">
        <v>7.06225338661439</v>
      </c>
      <c r="E17" s="7">
        <v>163</v>
      </c>
      <c r="F17" s="7">
        <v>32788</v>
      </c>
      <c r="G17" s="13">
        <v>4.971330974746858</v>
      </c>
      <c r="H17" s="7">
        <v>111</v>
      </c>
      <c r="I17" s="7">
        <v>5774</v>
      </c>
      <c r="J17" s="13">
        <v>19.224108070661586</v>
      </c>
      <c r="K17" s="7">
        <v>7</v>
      </c>
      <c r="L17" s="7">
        <v>1014</v>
      </c>
      <c r="M17" s="13">
        <v>6.903353057199211</v>
      </c>
    </row>
    <row r="18" spans="1:13" ht="12.75">
      <c r="A18" s="20" t="s">
        <v>72</v>
      </c>
      <c r="B18" s="7">
        <v>334</v>
      </c>
      <c r="C18" s="7">
        <v>44214</v>
      </c>
      <c r="D18" s="13">
        <v>7.554168362961957</v>
      </c>
      <c r="E18" s="7">
        <v>213</v>
      </c>
      <c r="F18" s="7">
        <v>37404</v>
      </c>
      <c r="G18" s="13">
        <v>5.694578119987168</v>
      </c>
      <c r="H18" s="7">
        <v>119</v>
      </c>
      <c r="I18" s="7">
        <v>5370</v>
      </c>
      <c r="J18" s="13">
        <v>22.160148975791436</v>
      </c>
      <c r="K18" s="7">
        <v>2</v>
      </c>
      <c r="L18" s="7">
        <v>1073</v>
      </c>
      <c r="M18" s="14" t="s">
        <v>67</v>
      </c>
    </row>
    <row r="19" spans="1:13" ht="12.75">
      <c r="A19" s="20" t="s">
        <v>73</v>
      </c>
      <c r="B19" s="7">
        <v>15</v>
      </c>
      <c r="C19" s="7">
        <v>1912</v>
      </c>
      <c r="D19" s="13">
        <v>7.845188284518828</v>
      </c>
      <c r="E19" s="7">
        <v>9</v>
      </c>
      <c r="F19" s="7">
        <v>1558</v>
      </c>
      <c r="G19" s="13">
        <v>5.7766367137355585</v>
      </c>
      <c r="H19" s="7">
        <v>5</v>
      </c>
      <c r="I19" s="7">
        <v>280</v>
      </c>
      <c r="J19" s="14" t="s">
        <v>67</v>
      </c>
      <c r="K19" s="30">
        <v>1</v>
      </c>
      <c r="L19" s="7">
        <v>57</v>
      </c>
      <c r="M19" s="14" t="s">
        <v>67</v>
      </c>
    </row>
    <row r="20" spans="1:13" ht="12.75">
      <c r="A20" s="21" t="s">
        <v>74</v>
      </c>
      <c r="B20" s="15">
        <v>18</v>
      </c>
      <c r="C20" s="15">
        <v>33</v>
      </c>
      <c r="D20" s="22">
        <v>545.4545454545454</v>
      </c>
      <c r="E20" s="15">
        <v>10</v>
      </c>
      <c r="F20" s="15">
        <v>22</v>
      </c>
      <c r="G20" s="22">
        <v>454.5454545454545</v>
      </c>
      <c r="H20" s="15">
        <v>8</v>
      </c>
      <c r="I20" s="15">
        <v>10</v>
      </c>
      <c r="J20" s="22">
        <v>800</v>
      </c>
      <c r="K20" s="79" t="s">
        <v>144</v>
      </c>
      <c r="L20" s="50" t="s">
        <v>144</v>
      </c>
      <c r="M20" s="50" t="s">
        <v>144</v>
      </c>
    </row>
    <row r="22" spans="1:13" ht="24" customHeight="1">
      <c r="A22" s="102" t="s">
        <v>162</v>
      </c>
      <c r="B22" s="103"/>
      <c r="C22" s="103"/>
      <c r="D22" s="103"/>
      <c r="E22" s="103"/>
      <c r="F22" s="103"/>
      <c r="G22" s="103"/>
      <c r="H22" s="103"/>
      <c r="I22" s="103"/>
      <c r="J22" s="103"/>
      <c r="K22" s="103"/>
      <c r="L22" s="103"/>
      <c r="M22" s="103"/>
    </row>
    <row r="23" ht="14.25">
      <c r="A23" s="8"/>
    </row>
    <row r="24" ht="12.75">
      <c r="A24" s="3" t="s">
        <v>23</v>
      </c>
    </row>
    <row r="25" ht="12.75">
      <c r="A25" s="9"/>
    </row>
  </sheetData>
  <mergeCells count="14">
    <mergeCell ref="A22:M22"/>
    <mergeCell ref="M8:M10"/>
    <mergeCell ref="I8:I10"/>
    <mergeCell ref="J8:J10"/>
    <mergeCell ref="K8:K10"/>
    <mergeCell ref="L8:L10"/>
    <mergeCell ref="E8:E10"/>
    <mergeCell ref="F8:F10"/>
    <mergeCell ref="G8:G10"/>
    <mergeCell ref="H8:H10"/>
    <mergeCell ref="A7:A10"/>
    <mergeCell ref="B8:B10"/>
    <mergeCell ref="C8:C10"/>
    <mergeCell ref="D8:D10"/>
  </mergeCells>
  <printOptions/>
  <pageMargins left="0.75" right="0" top="1" bottom="1" header="0" footer="0"/>
  <pageSetup orientation="landscape" scale="95" r:id="rId1"/>
</worksheet>
</file>

<file path=xl/worksheets/sheet9.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9.00390625" defaultRowHeight="12.75"/>
  <cols>
    <col min="1" max="1" width="14.50390625" style="3" customWidth="1"/>
    <col min="2" max="2" width="8.125" style="3" customWidth="1"/>
    <col min="3" max="3" width="8.00390625" style="3" customWidth="1"/>
    <col min="4" max="4" width="8.125" style="3" customWidth="1"/>
    <col min="5" max="5" width="9.00390625" style="3" customWidth="1"/>
    <col min="6" max="6" width="7.50390625" style="3" customWidth="1"/>
    <col min="7" max="7" width="8.625" style="3" customWidth="1"/>
    <col min="8" max="8" width="6.875" style="3" customWidth="1"/>
    <col min="9" max="9" width="7.00390625" style="3" customWidth="1"/>
    <col min="10" max="10" width="8.125" style="3" customWidth="1"/>
    <col min="11" max="11" width="7.625" style="3" customWidth="1"/>
    <col min="12" max="12" width="8.00390625" style="3" customWidth="1"/>
    <col min="13" max="13" width="7.625" style="3" customWidth="1"/>
    <col min="14" max="16384" width="9.00390625" style="3" customWidth="1"/>
  </cols>
  <sheetData>
    <row r="2" spans="1:13" ht="12.75">
      <c r="A2" s="1" t="s">
        <v>75</v>
      </c>
      <c r="B2" s="2"/>
      <c r="C2" s="2"/>
      <c r="D2" s="2"/>
      <c r="E2" s="2"/>
      <c r="F2" s="2"/>
      <c r="G2" s="2"/>
      <c r="H2" s="2"/>
      <c r="I2" s="2"/>
      <c r="J2" s="2"/>
      <c r="K2" s="2"/>
      <c r="L2" s="2"/>
      <c r="M2" s="2"/>
    </row>
    <row r="3" spans="1:13" ht="12.75">
      <c r="A3" s="4" t="s">
        <v>188</v>
      </c>
      <c r="B3" s="2"/>
      <c r="C3" s="2"/>
      <c r="D3" s="2"/>
      <c r="E3" s="2"/>
      <c r="F3" s="2"/>
      <c r="G3" s="2"/>
      <c r="H3" s="2"/>
      <c r="I3" s="2"/>
      <c r="J3" s="2"/>
      <c r="K3" s="2"/>
      <c r="L3" s="2"/>
      <c r="M3" s="2"/>
    </row>
    <row r="4" spans="1:13" ht="12.75">
      <c r="A4" s="1" t="s">
        <v>76</v>
      </c>
      <c r="B4" s="2"/>
      <c r="C4" s="2"/>
      <c r="D4" s="2"/>
      <c r="E4" s="2"/>
      <c r="F4" s="2"/>
      <c r="G4" s="2"/>
      <c r="H4" s="2"/>
      <c r="I4" s="2"/>
      <c r="J4" s="2"/>
      <c r="K4" s="2"/>
      <c r="L4" s="2"/>
      <c r="M4" s="2"/>
    </row>
    <row r="7" spans="1:13" ht="12.75">
      <c r="A7" s="109" t="s">
        <v>163</v>
      </c>
      <c r="B7" s="26" t="s">
        <v>31</v>
      </c>
      <c r="C7" s="27"/>
      <c r="D7" s="28"/>
      <c r="E7" s="29" t="s">
        <v>32</v>
      </c>
      <c r="F7" s="27"/>
      <c r="G7" s="28"/>
      <c r="H7" s="29" t="s">
        <v>33</v>
      </c>
      <c r="I7" s="27"/>
      <c r="J7" s="28"/>
      <c r="K7" s="29" t="s">
        <v>64</v>
      </c>
      <c r="L7" s="27"/>
      <c r="M7" s="28"/>
    </row>
    <row r="8" spans="1:13" ht="12.75">
      <c r="A8" s="107"/>
      <c r="B8" s="100" t="s">
        <v>131</v>
      </c>
      <c r="C8" s="100" t="s">
        <v>128</v>
      </c>
      <c r="D8" s="108" t="s">
        <v>130</v>
      </c>
      <c r="E8" s="100" t="s">
        <v>131</v>
      </c>
      <c r="F8" s="100" t="s">
        <v>128</v>
      </c>
      <c r="G8" s="108" t="s">
        <v>130</v>
      </c>
      <c r="H8" s="100" t="s">
        <v>131</v>
      </c>
      <c r="I8" s="100" t="s">
        <v>128</v>
      </c>
      <c r="J8" s="108" t="s">
        <v>130</v>
      </c>
      <c r="K8" s="100" t="s">
        <v>131</v>
      </c>
      <c r="L8" s="100" t="s">
        <v>128</v>
      </c>
      <c r="M8" s="108" t="s">
        <v>130</v>
      </c>
    </row>
    <row r="9" spans="1:13" ht="12.75">
      <c r="A9" s="107"/>
      <c r="B9" s="107"/>
      <c r="C9" s="107"/>
      <c r="D9" s="107"/>
      <c r="E9" s="107"/>
      <c r="F9" s="107"/>
      <c r="G9" s="107"/>
      <c r="H9" s="107"/>
      <c r="I9" s="107"/>
      <c r="J9" s="107"/>
      <c r="K9" s="107"/>
      <c r="L9" s="107"/>
      <c r="M9" s="107"/>
    </row>
    <row r="10" spans="1:13" ht="12.75">
      <c r="A10" s="101"/>
      <c r="B10" s="101"/>
      <c r="C10" s="101"/>
      <c r="D10" s="101"/>
      <c r="E10" s="101"/>
      <c r="F10" s="101"/>
      <c r="G10" s="101"/>
      <c r="H10" s="101"/>
      <c r="I10" s="101"/>
      <c r="J10" s="101"/>
      <c r="K10" s="101"/>
      <c r="L10" s="101"/>
      <c r="M10" s="101"/>
    </row>
    <row r="11" spans="1:13" ht="12.75">
      <c r="A11" s="18"/>
      <c r="B11" s="5"/>
      <c r="C11" s="5"/>
      <c r="D11" s="5"/>
      <c r="E11" s="5"/>
      <c r="F11" s="5"/>
      <c r="G11" s="5"/>
      <c r="H11" s="5"/>
      <c r="I11" s="5"/>
      <c r="J11" s="5"/>
      <c r="K11" s="5"/>
      <c r="L11" s="5"/>
      <c r="M11" s="5"/>
    </row>
    <row r="12" spans="1:13" ht="12.75">
      <c r="A12" s="21" t="s">
        <v>77</v>
      </c>
      <c r="B12" s="15">
        <v>1184</v>
      </c>
      <c r="C12" s="15">
        <v>137844</v>
      </c>
      <c r="D12" s="22">
        <v>8.589419923972027</v>
      </c>
      <c r="E12" s="15">
        <v>670</v>
      </c>
      <c r="F12" s="15">
        <v>106828</v>
      </c>
      <c r="G12" s="22">
        <v>6.271763957015015</v>
      </c>
      <c r="H12" s="15">
        <v>495</v>
      </c>
      <c r="I12" s="15">
        <v>27129</v>
      </c>
      <c r="J12" s="22">
        <v>18.24615724870065</v>
      </c>
      <c r="K12" s="15">
        <v>19</v>
      </c>
      <c r="L12" s="15">
        <v>3137</v>
      </c>
      <c r="M12" s="22">
        <v>6.056742110296462</v>
      </c>
    </row>
    <row r="13" spans="1:13" ht="12.75">
      <c r="A13" s="18"/>
      <c r="B13" s="7"/>
      <c r="C13" s="6"/>
      <c r="D13" s="12"/>
      <c r="E13" s="7"/>
      <c r="F13" s="7"/>
      <c r="G13" s="12"/>
      <c r="H13" s="6"/>
      <c r="I13" s="6"/>
      <c r="J13" s="12"/>
      <c r="K13" s="6"/>
      <c r="L13" s="6"/>
      <c r="M13" s="12"/>
    </row>
    <row r="14" spans="1:13" ht="12.75">
      <c r="A14" s="20" t="s">
        <v>78</v>
      </c>
      <c r="B14" s="7">
        <v>655</v>
      </c>
      <c r="C14" s="7">
        <v>102372</v>
      </c>
      <c r="D14" s="13">
        <v>6.398233892079865</v>
      </c>
      <c r="E14" s="7">
        <v>433</v>
      </c>
      <c r="F14" s="7">
        <v>84297</v>
      </c>
      <c r="G14" s="13">
        <v>5.136600353511988</v>
      </c>
      <c r="H14" s="7">
        <v>212</v>
      </c>
      <c r="I14" s="7">
        <v>15409</v>
      </c>
      <c r="J14" s="13">
        <v>13.758193263677072</v>
      </c>
      <c r="K14" s="7">
        <v>10</v>
      </c>
      <c r="L14" s="7">
        <v>2237</v>
      </c>
      <c r="M14" s="13">
        <v>4.470272686633884</v>
      </c>
    </row>
    <row r="15" spans="1:13" ht="12.75">
      <c r="A15" s="20" t="s">
        <v>79</v>
      </c>
      <c r="B15" s="7">
        <v>230</v>
      </c>
      <c r="C15" s="7">
        <v>21865</v>
      </c>
      <c r="D15" s="13">
        <v>10.519094443174023</v>
      </c>
      <c r="E15" s="7">
        <v>122</v>
      </c>
      <c r="F15" s="7">
        <v>15114</v>
      </c>
      <c r="G15" s="13">
        <v>8.071986237925103</v>
      </c>
      <c r="H15" s="7">
        <v>103</v>
      </c>
      <c r="I15" s="7">
        <v>6130</v>
      </c>
      <c r="J15" s="13">
        <v>16.802610114192493</v>
      </c>
      <c r="K15" s="7">
        <v>5</v>
      </c>
      <c r="L15" s="7">
        <v>557</v>
      </c>
      <c r="M15" s="14" t="s">
        <v>67</v>
      </c>
    </row>
    <row r="16" spans="1:13" ht="12.75">
      <c r="A16" s="20" t="s">
        <v>80</v>
      </c>
      <c r="B16" s="7">
        <v>273</v>
      </c>
      <c r="C16" s="7">
        <v>12927</v>
      </c>
      <c r="D16" s="13">
        <v>21.11858899976793</v>
      </c>
      <c r="E16" s="7">
        <v>101</v>
      </c>
      <c r="F16" s="7">
        <v>6959</v>
      </c>
      <c r="G16" s="13">
        <v>14.51357953728984</v>
      </c>
      <c r="H16" s="7">
        <v>168</v>
      </c>
      <c r="I16" s="7">
        <v>5392</v>
      </c>
      <c r="J16" s="13">
        <v>31.15727002967359</v>
      </c>
      <c r="K16" s="7">
        <v>4</v>
      </c>
      <c r="L16" s="7">
        <v>328</v>
      </c>
      <c r="M16" s="14" t="s">
        <v>67</v>
      </c>
    </row>
    <row r="17" spans="1:13" ht="12.75">
      <c r="A17" s="21" t="s">
        <v>81</v>
      </c>
      <c r="B17" s="15">
        <v>26</v>
      </c>
      <c r="C17" s="15">
        <v>680</v>
      </c>
      <c r="D17" s="22">
        <v>38.235294117647065</v>
      </c>
      <c r="E17" s="15">
        <v>14</v>
      </c>
      <c r="F17" s="15">
        <v>458</v>
      </c>
      <c r="G17" s="22">
        <v>30.567685589519648</v>
      </c>
      <c r="H17" s="15">
        <v>12</v>
      </c>
      <c r="I17" s="15">
        <v>198</v>
      </c>
      <c r="J17" s="22">
        <v>60.60606060606061</v>
      </c>
      <c r="K17" s="50" t="s">
        <v>144</v>
      </c>
      <c r="L17" s="15">
        <v>15</v>
      </c>
      <c r="M17" s="16" t="s">
        <v>144</v>
      </c>
    </row>
    <row r="19" spans="1:13" ht="34.5" customHeight="1">
      <c r="A19" s="110" t="s">
        <v>164</v>
      </c>
      <c r="B19" s="103"/>
      <c r="C19" s="103"/>
      <c r="D19" s="103"/>
      <c r="E19" s="103"/>
      <c r="F19" s="103"/>
      <c r="G19" s="103"/>
      <c r="H19" s="103"/>
      <c r="I19" s="103"/>
      <c r="J19" s="103"/>
      <c r="K19" s="103"/>
      <c r="L19" s="103"/>
      <c r="M19" s="103"/>
    </row>
    <row r="21" ht="12.75">
      <c r="A21" s="3" t="s">
        <v>23</v>
      </c>
    </row>
  </sheetData>
  <mergeCells count="14">
    <mergeCell ref="A19:M19"/>
    <mergeCell ref="M8:M10"/>
    <mergeCell ref="I8:I10"/>
    <mergeCell ref="J8:J10"/>
    <mergeCell ref="K8:K10"/>
    <mergeCell ref="L8:L10"/>
    <mergeCell ref="E8:E10"/>
    <mergeCell ref="F8:F10"/>
    <mergeCell ref="G8:G10"/>
    <mergeCell ref="H8:H10"/>
    <mergeCell ref="A7:A10"/>
    <mergeCell ref="D8:D10"/>
    <mergeCell ref="B8:B10"/>
    <mergeCell ref="C8:C10"/>
  </mergeCells>
  <printOptions/>
  <pageMargins left="0.75" right="0.25" top="1" bottom="1" header="0" footer="0"/>
  <pageSetup orientation="landscape"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CrawfordSha</cp:lastModifiedBy>
  <cp:lastPrinted>2003-10-28T14:09:30Z</cp:lastPrinted>
  <dcterms:created xsi:type="dcterms:W3CDTF">2003-07-08T12:39:35Z</dcterms:created>
  <dcterms:modified xsi:type="dcterms:W3CDTF">2003-10-28T14:10:29Z</dcterms:modified>
  <cp:category/>
  <cp:version/>
  <cp:contentType/>
  <cp:contentStatus/>
</cp:coreProperties>
</file>