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Osrstat\ShaneWork\Missing Annual Files\"/>
    </mc:Choice>
  </mc:AlternateContent>
  <xr:revisionPtr revIDLastSave="0" documentId="13_ncr:1_{3833F156-48B2-4395-9DFB-C01AF0B2D9D0}" xr6:coauthVersionLast="47" xr6:coauthVersionMax="47" xr10:uidLastSave="{00000000-0000-0000-0000-000000000000}"/>
  <bookViews>
    <workbookView xWindow="28590" yWindow="14580" windowWidth="16410" windowHeight="15165" activeTab="1" xr2:uid="{46124459-51AF-4684-A93E-DD848149C676}"/>
  </bookViews>
  <sheets>
    <sheet name="List of Tables" sheetId="13" r:id="rId1"/>
    <sheet name="Table 1" sheetId="2" r:id="rId2"/>
    <sheet name="Table 2" sheetId="3" r:id="rId3"/>
    <sheet name="Table 3-A, 3-B" sheetId="4" r:id="rId4"/>
    <sheet name="Table 4-A, 4-B" sheetId="5" r:id="rId5"/>
    <sheet name="Table 5" sheetId="6" r:id="rId6"/>
    <sheet name="Table 6" sheetId="7" r:id="rId7"/>
    <sheet name="Table 7" sheetId="8" r:id="rId8"/>
    <sheet name="Table 8" sheetId="9" r:id="rId9"/>
    <sheet name="Table 9" sheetId="10" r:id="rId10"/>
    <sheet name="Table 10" sheetId="11" r:id="rId11"/>
    <sheet name="Table 11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3" l="1"/>
  <c r="G19" i="3"/>
  <c r="F19" i="3"/>
  <c r="G9" i="3"/>
  <c r="F9" i="3"/>
  <c r="D8" i="10" l="1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46" i="12" l="1"/>
  <c r="D41" i="12"/>
  <c r="D38" i="12"/>
  <c r="D37" i="12"/>
  <c r="D32" i="12"/>
  <c r="D27" i="12"/>
  <c r="D21" i="12"/>
  <c r="D15" i="12"/>
  <c r="C7" i="9"/>
  <c r="D7" i="9"/>
  <c r="B7" i="9"/>
  <c r="B9" i="8"/>
  <c r="B10" i="8"/>
  <c r="B11" i="8"/>
  <c r="B12" i="8"/>
  <c r="B15" i="8"/>
  <c r="B16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4" i="8"/>
  <c r="B45" i="8"/>
  <c r="B46" i="8"/>
  <c r="B48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8" i="8"/>
  <c r="B9" i="7"/>
  <c r="B10" i="7"/>
  <c r="B11" i="7"/>
  <c r="B12" i="7"/>
  <c r="B14" i="7"/>
  <c r="B15" i="7"/>
  <c r="B16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4" i="7"/>
  <c r="B45" i="7"/>
  <c r="B46" i="7"/>
  <c r="B48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8" i="7"/>
  <c r="E10" i="6"/>
  <c r="E11" i="6"/>
  <c r="E12" i="6"/>
  <c r="E13" i="6"/>
  <c r="E14" i="6"/>
  <c r="E15" i="6"/>
  <c r="E16" i="6"/>
  <c r="E17" i="6"/>
  <c r="E9" i="6"/>
  <c r="J27" i="5"/>
  <c r="J28" i="5"/>
  <c r="J29" i="5"/>
  <c r="J26" i="5"/>
  <c r="H27" i="5"/>
  <c r="H28" i="5"/>
  <c r="H29" i="5"/>
  <c r="H26" i="5"/>
  <c r="F27" i="5"/>
  <c r="F28" i="5"/>
  <c r="F29" i="5"/>
  <c r="F26" i="5"/>
  <c r="J10" i="5"/>
  <c r="J11" i="5"/>
  <c r="J12" i="5"/>
  <c r="J9" i="5"/>
  <c r="H10" i="5"/>
  <c r="H11" i="5"/>
  <c r="H12" i="5"/>
  <c r="H9" i="5"/>
  <c r="F10" i="5"/>
  <c r="F11" i="5"/>
  <c r="F12" i="5"/>
  <c r="F9" i="5"/>
  <c r="I25" i="5"/>
  <c r="G25" i="5"/>
  <c r="E25" i="5"/>
</calcChain>
</file>

<file path=xl/sharedStrings.xml><?xml version="1.0" encoding="utf-8"?>
<sst xmlns="http://schemas.openxmlformats.org/spreadsheetml/2006/main" count="2539" uniqueCount="610">
  <si>
    <t>Table 1</t>
  </si>
  <si>
    <t>Number and Age-Adjusted Rate of COVID‐19 Deaths</t>
  </si>
  <si>
    <t>Race</t>
  </si>
  <si>
    <t>Deaths</t>
  </si>
  <si>
    <t>Age-Adjusted Rate</t>
  </si>
  <si>
    <t>Total</t>
  </si>
  <si>
    <t>Male</t>
  </si>
  <si>
    <t>Female</t>
  </si>
  <si>
    <t>All Races</t>
  </si>
  <si>
    <t>White</t>
  </si>
  <si>
    <t>Black</t>
  </si>
  <si>
    <t>Asian &amp; Pacific Islander</t>
  </si>
  <si>
    <t>Native American</t>
  </si>
  <si>
    <t>Hispanic Ancestry</t>
  </si>
  <si>
    <t>Division for Vital Records and Health Statistics, MDHHS</t>
  </si>
  <si>
    <t>Table 2</t>
  </si>
  <si>
    <t>Number, Crude Rates and Age-specific Rates of COVID‐19 Deaths</t>
  </si>
  <si>
    <t>by Age and Sex</t>
  </si>
  <si>
    <t>Age Group</t>
  </si>
  <si>
    <t>Rate</t>
  </si>
  <si>
    <t>&lt;55</t>
  </si>
  <si>
    <t>55-64</t>
  </si>
  <si>
    <t>65-74</t>
  </si>
  <si>
    <t>75-84</t>
  </si>
  <si>
    <t>85 &amp; Over</t>
  </si>
  <si>
    <t>*</t>
  </si>
  <si>
    <t>Table 3-A</t>
  </si>
  <si>
    <t>Number and Rate of COVID‐19 Deaths</t>
  </si>
  <si>
    <t>by Area Deprivation Index Decile and by Sex,</t>
  </si>
  <si>
    <t>ADI Decile</t>
  </si>
  <si>
    <t>Crude Rate</t>
  </si>
  <si>
    <t>1 Least Deprived</t>
  </si>
  <si>
    <t>10 Most Deprived</t>
  </si>
  <si>
    <t>Not Calculated</t>
  </si>
  <si>
    <t>Table 3-B</t>
  </si>
  <si>
    <t>Number and Rate of COVID‐19 Deaths,</t>
  </si>
  <si>
    <t>Whether Underlying or Contributing Cause of Death,</t>
  </si>
  <si>
    <t>Table 4-A</t>
  </si>
  <si>
    <t>Number and Percent of COVID‐19 Deaths</t>
  </si>
  <si>
    <t>by Place of Death and by Sex,</t>
  </si>
  <si>
    <t>Place of Death</t>
  </si>
  <si>
    <t>Number</t>
  </si>
  <si>
    <t>Percent</t>
  </si>
  <si>
    <t>Hospital</t>
  </si>
  <si>
    <t>Nursing Home</t>
  </si>
  <si>
    <t>Home</t>
  </si>
  <si>
    <t>Extended Care</t>
  </si>
  <si>
    <t>Other Institution</t>
  </si>
  <si>
    <t>-</t>
  </si>
  <si>
    <t>Ambulance</t>
  </si>
  <si>
    <t>Other</t>
  </si>
  <si>
    <t>Unknown</t>
  </si>
  <si>
    <t>Table 4-B</t>
  </si>
  <si>
    <t>Table 5</t>
  </si>
  <si>
    <t>Number and Age-Adjusted Rate of COVID-19 Deaths</t>
  </si>
  <si>
    <t>with Selected Related Causes of Death and by Sex</t>
  </si>
  <si>
    <t>Related Cause Mentioned</t>
  </si>
  <si>
    <t>Influenza &amp; Pneumonia</t>
  </si>
  <si>
    <t>Heart Disease</t>
  </si>
  <si>
    <t>Nephritis</t>
  </si>
  <si>
    <t>Diabetes</t>
  </si>
  <si>
    <t>Septicemia</t>
  </si>
  <si>
    <t>Chronic Lower Respiratory Disease</t>
  </si>
  <si>
    <t>Stroke</t>
  </si>
  <si>
    <t>Cancer</t>
  </si>
  <si>
    <t>Alzheimer's Disease</t>
  </si>
  <si>
    <t>Number and Age-adjusted Rate of Covid-19 Deaths by Sex,</t>
  </si>
  <si>
    <t>and by County,</t>
  </si>
  <si>
    <t>County</t>
  </si>
  <si>
    <t>Michigan</t>
  </si>
  <si>
    <t>Alcona</t>
  </si>
  <si>
    <t>Alger</t>
  </si>
  <si>
    <t>Allegan</t>
  </si>
  <si>
    <t>Alpena</t>
  </si>
  <si>
    <t>Antrim</t>
  </si>
  <si>
    <t>Arenac</t>
  </si>
  <si>
    <t>Baraga</t>
  </si>
  <si>
    <t>Barry</t>
  </si>
  <si>
    <t>Bay</t>
  </si>
  <si>
    <t>Benzie</t>
  </si>
  <si>
    <t>Berrien</t>
  </si>
  <si>
    <t>Branch</t>
  </si>
  <si>
    <t>Calhoun</t>
  </si>
  <si>
    <t>Cass</t>
  </si>
  <si>
    <t>Charlevoix</t>
  </si>
  <si>
    <t>Cheboygan</t>
  </si>
  <si>
    <t>Chippewa</t>
  </si>
  <si>
    <t>Clare</t>
  </si>
  <si>
    <t>Clinton</t>
  </si>
  <si>
    <t>Crawford</t>
  </si>
  <si>
    <t>Delta</t>
  </si>
  <si>
    <t>Dickinson</t>
  </si>
  <si>
    <t>Eaton</t>
  </si>
  <si>
    <t>Emmet</t>
  </si>
  <si>
    <t>Genesee</t>
  </si>
  <si>
    <t>Gladwin</t>
  </si>
  <si>
    <t>Gogebic</t>
  </si>
  <si>
    <t>Grand Traverse</t>
  </si>
  <si>
    <t>Gratiot</t>
  </si>
  <si>
    <t>Hillsdale</t>
  </si>
  <si>
    <t>Houghton</t>
  </si>
  <si>
    <t>Huron</t>
  </si>
  <si>
    <t>Ingham</t>
  </si>
  <si>
    <t>Ionia</t>
  </si>
  <si>
    <t>Iosco</t>
  </si>
  <si>
    <t>Iron</t>
  </si>
  <si>
    <t>Isabella</t>
  </si>
  <si>
    <t>Jackson</t>
  </si>
  <si>
    <t>Kalamazoo</t>
  </si>
  <si>
    <t>Kalkaska</t>
  </si>
  <si>
    <t>Kent</t>
  </si>
  <si>
    <t>Keweenaw</t>
  </si>
  <si>
    <t>Lake</t>
  </si>
  <si>
    <t>Lapeer</t>
  </si>
  <si>
    <t>Leelanau</t>
  </si>
  <si>
    <t>Lenawee</t>
  </si>
  <si>
    <t>Livingston</t>
  </si>
  <si>
    <t>Luce</t>
  </si>
  <si>
    <t>Mackinac</t>
  </si>
  <si>
    <t>Macomb</t>
  </si>
  <si>
    <t>Manistee</t>
  </si>
  <si>
    <t>Marquette</t>
  </si>
  <si>
    <t>Mason</t>
  </si>
  <si>
    <t>Mecosta</t>
  </si>
  <si>
    <t>Menominee</t>
  </si>
  <si>
    <t>Midland</t>
  </si>
  <si>
    <t>Missaukee</t>
  </si>
  <si>
    <t>Monroe</t>
  </si>
  <si>
    <t>Montcalm</t>
  </si>
  <si>
    <t>Montmorency</t>
  </si>
  <si>
    <t>Muskegon</t>
  </si>
  <si>
    <t>Newaygo</t>
  </si>
  <si>
    <t>Oakland</t>
  </si>
  <si>
    <t>Oceana</t>
  </si>
  <si>
    <t>Ogemaw</t>
  </si>
  <si>
    <t>Ontonagon</t>
  </si>
  <si>
    <t>Osceola</t>
  </si>
  <si>
    <t>Oscoda</t>
  </si>
  <si>
    <t>Otsego</t>
  </si>
  <si>
    <t>Ottawa</t>
  </si>
  <si>
    <t>Presque Isle</t>
  </si>
  <si>
    <t>Roscommon</t>
  </si>
  <si>
    <t>Saginaw</t>
  </si>
  <si>
    <t>St. Clair</t>
  </si>
  <si>
    <t>St. Joseph</t>
  </si>
  <si>
    <t>Sanilac</t>
  </si>
  <si>
    <t>Schoolcraft</t>
  </si>
  <si>
    <t>Shiawassee</t>
  </si>
  <si>
    <t>Tuscola</t>
  </si>
  <si>
    <t>Van Buren</t>
  </si>
  <si>
    <t>Washtenaw</t>
  </si>
  <si>
    <t>Wayne</t>
  </si>
  <si>
    <t>Wexford</t>
  </si>
  <si>
    <t>and by Local Health Department,</t>
  </si>
  <si>
    <t>Local Health Department</t>
  </si>
  <si>
    <t>Allegan County Health Department</t>
  </si>
  <si>
    <t>Barry-Eaton District Health Department</t>
  </si>
  <si>
    <t>Berrien County Health Department</t>
  </si>
  <si>
    <t>Branch-Hillsdale-St. Joseph Health Department</t>
  </si>
  <si>
    <t>Calhoun County Health Department</t>
  </si>
  <si>
    <t>Central Michigan District Health Department</t>
  </si>
  <si>
    <t>Chippewa County Health Department</t>
  </si>
  <si>
    <t>City Of Detroit Health Department</t>
  </si>
  <si>
    <t>Public Health Delta &amp; Menominee Counties</t>
  </si>
  <si>
    <t>Dickinson-Iron District Health Department</t>
  </si>
  <si>
    <t>District Health Department #10</t>
  </si>
  <si>
    <t>District Health Department #2</t>
  </si>
  <si>
    <t>District Health Department #4</t>
  </si>
  <si>
    <t>Genesee County Health Department</t>
  </si>
  <si>
    <t>Grand Traverse County Health Department</t>
  </si>
  <si>
    <t>Ingham County Health Department</t>
  </si>
  <si>
    <t>Ionia County Health Department</t>
  </si>
  <si>
    <t>Jackson County Health Department</t>
  </si>
  <si>
    <t>Kalamazoo County Human Services Department</t>
  </si>
  <si>
    <t>Kent County Health Department</t>
  </si>
  <si>
    <t>Lapeer County Health Department</t>
  </si>
  <si>
    <t>Lenawee County Health Department</t>
  </si>
  <si>
    <t>Livingston County Health Department</t>
  </si>
  <si>
    <t>Luce-Mackinac-Alger-Schoolcraft Health Department</t>
  </si>
  <si>
    <t>Macomb County Health Department</t>
  </si>
  <si>
    <t>Marquette County Health Department</t>
  </si>
  <si>
    <t>Mid-Michigan District Health Department</t>
  </si>
  <si>
    <t>Midland County Health Department</t>
  </si>
  <si>
    <t>Monroe County Health Department</t>
  </si>
  <si>
    <t>Muskegon County Health Department</t>
  </si>
  <si>
    <t>Oakland County Health Department</t>
  </si>
  <si>
    <t>Ottawa County Health Department</t>
  </si>
  <si>
    <t>Bay County Health Department</t>
  </si>
  <si>
    <t>Saginaw County Health Department</t>
  </si>
  <si>
    <t>Shiawassee County Health Department</t>
  </si>
  <si>
    <t>St Clair County Health Department</t>
  </si>
  <si>
    <t>Van Buren-Cass County Health Department</t>
  </si>
  <si>
    <t>Washtenaw County Health Department</t>
  </si>
  <si>
    <t>Wayne County Health Department</t>
  </si>
  <si>
    <t>Benzie-Leelanau District Health Department</t>
  </si>
  <si>
    <t>Northwest Michigan Community Health Agency</t>
  </si>
  <si>
    <t>Western Upper Peninsula District Health Department</t>
  </si>
  <si>
    <t>Tuscola County Health Department</t>
  </si>
  <si>
    <t>Huron County Health Department</t>
  </si>
  <si>
    <t>Sanilac County Health Department</t>
  </si>
  <si>
    <t>Number and Age-Adjusted Rate of COVID‐19 Deaths by Sex and Race or Hispanic Ancestry</t>
  </si>
  <si>
    <t>Number, Crude Rates and Age-specific Rates of COVID-19 Deaths by Age and Sex</t>
  </si>
  <si>
    <t>Number and Rate of COVID-19 Deaths by Area Deprivation Index Decile and by Sex</t>
  </si>
  <si>
    <t>Number and Rate of COVID-19 Deaths, Whether Underlying or Contributing Cause of Death, by Area Deprivation Index Decile and by Sex</t>
  </si>
  <si>
    <t>Number and Percent of COVID-19 Deaths by Place of Death and by Sex</t>
  </si>
  <si>
    <t>Number and Percent of COVID-19 Deaths, Reported as Underlying or Related Cause of Death, by Place of Death and by Sex</t>
  </si>
  <si>
    <t>Number and Age-Adjusted Rate of COVID-19 Deaths, with Selected Related Causes of Death and by Sex</t>
  </si>
  <si>
    <t>Table 6</t>
  </si>
  <si>
    <t>Number and Age-adjusted Rate of COVID-19 Deaths by Sex and by County</t>
  </si>
  <si>
    <t>Table 7</t>
  </si>
  <si>
    <t>Table 8</t>
  </si>
  <si>
    <t>Table 9</t>
  </si>
  <si>
    <t>Number and Age-adjusted Rate of COVID-19 Deaths by Sex and by Local Health Department</t>
  </si>
  <si>
    <t>Table 10</t>
  </si>
  <si>
    <t>Table 11</t>
  </si>
  <si>
    <t>Number and Age-adjusted Rate of COVID-19 Deaths by Sex and by County, White Michigan Residents</t>
  </si>
  <si>
    <t>Number and Age-adjusted Rate of COVID-19 Deaths by Sex and by County, Black Michigan Residents</t>
  </si>
  <si>
    <t>Number and Age-adjusted Rate of COVID-19 Deaths by Sex and by Local Health Department, White Michigan Residents</t>
  </si>
  <si>
    <t>Number and Age-adjusted Rate of COVID-19 Deaths by Sex and by Local Health Department, Black Michigan Residents</t>
  </si>
  <si>
    <t>1.3±0.3</t>
  </si>
  <si>
    <t>Number and Percent of COVID‐19 Deaths,</t>
  </si>
  <si>
    <t>Reported as Underlying or Related Cause of Death</t>
  </si>
  <si>
    <t>3.6±0.4</t>
  </si>
  <si>
    <t>Selected COVID-19 Mortality Tables, Michigan Residents 2024</t>
  </si>
  <si>
    <t>Michigan Residents, 2024</t>
  </si>
  <si>
    <t>White Michigan Residents, 2024</t>
  </si>
  <si>
    <t>Black Michigan Residents, 2024</t>
  </si>
  <si>
    <t>Native American Michigan Residents, 2024</t>
  </si>
  <si>
    <t>Asian &amp; Pacific Islander Michigan Residents, 2024</t>
  </si>
  <si>
    <t>Hispanic Michigan Residents, 2024</t>
  </si>
  <si>
    <t>10.8±0.9</t>
  </si>
  <si>
    <t>0.6±0.2</t>
  </si>
  <si>
    <t>0.6±0.3</t>
  </si>
  <si>
    <t>0.7±0.3</t>
  </si>
  <si>
    <t>245.2±36.3</t>
  </si>
  <si>
    <t>2.6±1.3</t>
  </si>
  <si>
    <t>2.5±1.7</t>
  </si>
  <si>
    <t>2.6±1.8</t>
  </si>
  <si>
    <t>155.8±124.5</t>
  </si>
  <si>
    <t>10.4±7.2</t>
  </si>
  <si>
    <t>8.6±1.5</t>
  </si>
  <si>
    <t>10.8±2.5</t>
  </si>
  <si>
    <t>6.9±4.1</t>
  </si>
  <si>
    <t>8.3±6.6</t>
  </si>
  <si>
    <t>28.3±9.3</t>
  </si>
  <si>
    <t>40.9±17.1</t>
  </si>
  <si>
    <t>52.8±18.3</t>
  </si>
  <si>
    <t>84.2±36.9</t>
  </si>
  <si>
    <t>174.5±59.5</t>
  </si>
  <si>
    <t>296.3±136.7</t>
  </si>
  <si>
    <t>6.7±1.9</t>
  </si>
  <si>
    <t>32.6±18.4</t>
  </si>
  <si>
    <t>116.9±59.1</t>
  </si>
  <si>
    <t>11.5±1.1</t>
  </si>
  <si>
    <t>0.4±0.2</t>
  </si>
  <si>
    <t>0.8±0.3</t>
  </si>
  <si>
    <t>5.6±1.4</t>
  </si>
  <si>
    <t>6.2±2.1</t>
  </si>
  <si>
    <t>240.4±38.4</t>
  </si>
  <si>
    <t>1.3±1.0</t>
  </si>
  <si>
    <t>19.1±10.0</t>
  </si>
  <si>
    <t>8.5±1.5</t>
  </si>
  <si>
    <t>13.0±2.5</t>
  </si>
  <si>
    <t>5.6±1.9</t>
  </si>
  <si>
    <t>11.8±7.2</t>
  </si>
  <si>
    <t>1.8±1.7</t>
  </si>
  <si>
    <t>3.3±1.8</t>
  </si>
  <si>
    <t>2.8±0.4</t>
  </si>
  <si>
    <t>4.7±0.6</t>
  </si>
  <si>
    <t>2.8±0.6</t>
  </si>
  <si>
    <t>2.0±0.5</t>
  </si>
  <si>
    <t>3.9±0.6</t>
  </si>
  <si>
    <t>0.9±0.2</t>
  </si>
  <si>
    <t>0.9±0.3</t>
  </si>
  <si>
    <t>0.5±0.2</t>
  </si>
  <si>
    <t>1.1±0.2</t>
  </si>
  <si>
    <t>1.0±0.2</t>
  </si>
  <si>
    <t>1.2±0.3</t>
  </si>
  <si>
    <t>0.3±0.1</t>
  </si>
  <si>
    <t>0.2±0.2</t>
  </si>
  <si>
    <t>0.3±0.2</t>
  </si>
  <si>
    <t>0.7±0.2</t>
  </si>
  <si>
    <t>0.2±0.1</t>
  </si>
  <si>
    <t>7.6±8.1</t>
  </si>
  <si>
    <t>6.4±6.0</t>
  </si>
  <si>
    <t>8.5±10.0</t>
  </si>
  <si>
    <t>6.3±4.6</t>
  </si>
  <si>
    <t>6.1±6.4</t>
  </si>
  <si>
    <t>6.7±6.7</t>
  </si>
  <si>
    <t>5.6±4.9</t>
  </si>
  <si>
    <t>8.1±7.9</t>
  </si>
  <si>
    <t>8.9±9.3</t>
  </si>
  <si>
    <t>17.9±16.2</t>
  </si>
  <si>
    <t>26.5±24.1</t>
  </si>
  <si>
    <t>15.2±17.7</t>
  </si>
  <si>
    <t>4.1±3.4</t>
  </si>
  <si>
    <t>6.8±3.0</t>
  </si>
  <si>
    <t>10.5±5.0</t>
  </si>
  <si>
    <t>17.7±15.0</t>
  </si>
  <si>
    <t>6.1±2.9</t>
  </si>
  <si>
    <t>6.7±4.2</t>
  </si>
  <si>
    <t>5.4±4.0</t>
  </si>
  <si>
    <t>7.6±7.2</t>
  </si>
  <si>
    <t>13.2±9.0</t>
  </si>
  <si>
    <t>9.3±5.6</t>
  </si>
  <si>
    <t>14.9±8.9</t>
  </si>
  <si>
    <t>5.5±6.6</t>
  </si>
  <si>
    <t>4.5±2.8</t>
  </si>
  <si>
    <t>3.7±3.8</t>
  </si>
  <si>
    <t>5.9±4.0</t>
  </si>
  <si>
    <t>7.8±2.9</t>
  </si>
  <si>
    <t>5.9±2.8</t>
  </si>
  <si>
    <t>6.6±2.0</t>
  </si>
  <si>
    <t>12.9±8.8</t>
  </si>
  <si>
    <t>14.4±12.1</t>
  </si>
  <si>
    <t>11.9±12.8</t>
  </si>
  <si>
    <t>8.8±6.9</t>
  </si>
  <si>
    <t>12.7±11.3</t>
  </si>
  <si>
    <t>6.7±4.3</t>
  </si>
  <si>
    <t>10.8±7.4</t>
  </si>
  <si>
    <t>9.9±2.4</t>
  </si>
  <si>
    <t>12.1±3.4</t>
  </si>
  <si>
    <t>8.3±3.3</t>
  </si>
  <si>
    <t>9.4±11.4</t>
  </si>
  <si>
    <t>6.7±6.2</t>
  </si>
  <si>
    <t>7.6±7.9</t>
  </si>
  <si>
    <t>7.1±5.0</t>
  </si>
  <si>
    <t>7.3±7.5</t>
  </si>
  <si>
    <t>7.6±4.7</t>
  </si>
  <si>
    <t>11.2±7.3</t>
  </si>
  <si>
    <t>5.5±5.8</t>
  </si>
  <si>
    <t>7.9±9.3</t>
  </si>
  <si>
    <t>9.6±2.5</t>
  </si>
  <si>
    <t>5.1±2.2</t>
  </si>
  <si>
    <t>7.0±1.7</t>
  </si>
  <si>
    <t>3.6±2.4</t>
  </si>
  <si>
    <t>6.0±4.1</t>
  </si>
  <si>
    <t>10.2±5.6</t>
  </si>
  <si>
    <t>16.6±9.3</t>
  </si>
  <si>
    <t>5.9±6.4</t>
  </si>
  <si>
    <t>6.1±4.6</t>
  </si>
  <si>
    <t>6.7±7.3</t>
  </si>
  <si>
    <t>7.4±7.8</t>
  </si>
  <si>
    <t>13.4±13.8</t>
  </si>
  <si>
    <t>9.5±10.5</t>
  </si>
  <si>
    <t>8.8±7.7</t>
  </si>
  <si>
    <t>4.4±2.3</t>
  </si>
  <si>
    <t>4.6±3.2</t>
  </si>
  <si>
    <t>4.1±3.3</t>
  </si>
  <si>
    <t>7.3±1.4</t>
  </si>
  <si>
    <t>10.3±2.2</t>
  </si>
  <si>
    <t>5.3±1.8</t>
  </si>
  <si>
    <t>5.3±3.1</t>
  </si>
  <si>
    <t>5.6±4.3</t>
  </si>
  <si>
    <t>5.1±4.6</t>
  </si>
  <si>
    <t>6.4±1.9</t>
  </si>
  <si>
    <t>8.4±2.8</t>
  </si>
  <si>
    <t>5.1±2.5</t>
  </si>
  <si>
    <t>9.7±10.9</t>
  </si>
  <si>
    <t>9.3±8.5</t>
  </si>
  <si>
    <t>8.4±6.2</t>
  </si>
  <si>
    <t>6.3±4.9</t>
  </si>
  <si>
    <t>7.8±8.4</t>
  </si>
  <si>
    <t>12.2±13.3</t>
  </si>
  <si>
    <t>13.3±10.1</t>
  </si>
  <si>
    <t>4.9±7.1</t>
  </si>
  <si>
    <t>6.9±7.8</t>
  </si>
  <si>
    <t>3.8±2.6</t>
  </si>
  <si>
    <t>6.2±4.4</t>
  </si>
  <si>
    <t>7.3±2.1</t>
  </si>
  <si>
    <t>9.9±3.1</t>
  </si>
  <si>
    <t>5.2±2.7</t>
  </si>
  <si>
    <t>8.1±9.8</t>
  </si>
  <si>
    <t>6.8±5.3</t>
  </si>
  <si>
    <t>10.2±8.2</t>
  </si>
  <si>
    <t>4.7±6.7</t>
  </si>
  <si>
    <t>6.8±7.5</t>
  </si>
  <si>
    <t>7.4±5.4</t>
  </si>
  <si>
    <t>6.9±6.6</t>
  </si>
  <si>
    <t>7.9±8.5</t>
  </si>
  <si>
    <t>9.6±12.3</t>
  </si>
  <si>
    <t>10.1±2.9</t>
  </si>
  <si>
    <t>12.7±4.2</t>
  </si>
  <si>
    <t>8.0±4.0</t>
  </si>
  <si>
    <t>7.9±7.1</t>
  </si>
  <si>
    <t>10.8±11.4</t>
  </si>
  <si>
    <t>6.9±4.5</t>
  </si>
  <si>
    <t>13.2±9.2</t>
  </si>
  <si>
    <t>14.8±12.8</t>
  </si>
  <si>
    <t>11.0±7.7</t>
  </si>
  <si>
    <t>6.5±2.4</t>
  </si>
  <si>
    <t>7.7±3.5</t>
  </si>
  <si>
    <t>5.5±3.2</t>
  </si>
  <si>
    <t>9.3±6.3</t>
  </si>
  <si>
    <t>15.7±10.4</t>
  </si>
  <si>
    <t>4.5±3.3</t>
  </si>
  <si>
    <t>5.4±4.6</t>
  </si>
  <si>
    <t>4.9±7.0</t>
  </si>
  <si>
    <t>4.0±4.8</t>
  </si>
  <si>
    <t>14.1±10.3</t>
  </si>
  <si>
    <t>7.9±8.0</t>
  </si>
  <si>
    <t>5.9±3.5</t>
  </si>
  <si>
    <t>6.3±5.3</t>
  </si>
  <si>
    <t>18.2±16.6</t>
  </si>
  <si>
    <t>6.7±3.7</t>
  </si>
  <si>
    <t>4.7±4.4</t>
  </si>
  <si>
    <t>9.8±6.0</t>
  </si>
  <si>
    <t>17.7±21.7</t>
  </si>
  <si>
    <t>14.0±17.2</t>
  </si>
  <si>
    <t>4.5±5.2</t>
  </si>
  <si>
    <t>9.8±10.4</t>
  </si>
  <si>
    <t>7.3±5.8</t>
  </si>
  <si>
    <t>7.9±8.4</t>
  </si>
  <si>
    <t>6.8±8.0</t>
  </si>
  <si>
    <t>8.8±10.6</t>
  </si>
  <si>
    <t>7.8±8.5</t>
  </si>
  <si>
    <t>6.6±6.4</t>
  </si>
  <si>
    <t>14.3±5.4</t>
  </si>
  <si>
    <t>14.7±8.0</t>
  </si>
  <si>
    <t>7.7±6.5</t>
  </si>
  <si>
    <t>4.4±5.3</t>
  </si>
  <si>
    <t>9.1±2.4</t>
  </si>
  <si>
    <t>14.2±4.1</t>
  </si>
  <si>
    <t>21.6±15.4</t>
  </si>
  <si>
    <t>20.4±28.1</t>
  </si>
  <si>
    <t>10.3±10.6</t>
  </si>
  <si>
    <t>6.3±9.4</t>
  </si>
  <si>
    <t>12.1±10.7</t>
  </si>
  <si>
    <t>12.6±13.1</t>
  </si>
  <si>
    <t>11.7±17.5</t>
  </si>
  <si>
    <t>8.8±5.9</t>
  </si>
  <si>
    <t>11.1±9.2</t>
  </si>
  <si>
    <t>7.1±7.6</t>
  </si>
  <si>
    <t>4.4±1.7</t>
  </si>
  <si>
    <t>3.4±2.2</t>
  </si>
  <si>
    <t>6.0±2.6</t>
  </si>
  <si>
    <t>7.6±4.6</t>
  </si>
  <si>
    <t>8.7±6.2</t>
  </si>
  <si>
    <t>7.4±6.8</t>
  </si>
  <si>
    <t>9.6±2.3</t>
  </si>
  <si>
    <t>11.9±3.4</t>
  </si>
  <si>
    <t>7.9±3.2</t>
  </si>
  <si>
    <t>15.3±18</t>
  </si>
  <si>
    <t>7.3±8.7</t>
  </si>
  <si>
    <t>6.9±12.2</t>
  </si>
  <si>
    <t>7.3±12.4</t>
  </si>
  <si>
    <t>3.8±3.3</t>
  </si>
  <si>
    <t>6.7±3.0</t>
  </si>
  <si>
    <t>4.2±4.7</t>
  </si>
  <si>
    <t>10.2±6.4</t>
  </si>
  <si>
    <t>8.4±9.9</t>
  </si>
  <si>
    <t>6.8±4.0</t>
  </si>
  <si>
    <t>11.0±15.7</t>
  </si>
  <si>
    <t>14.9±4.1</t>
  </si>
  <si>
    <t>6.3±3.0</t>
  </si>
  <si>
    <t>8.4±5.3</t>
  </si>
  <si>
    <t>9.7±7.9</t>
  </si>
  <si>
    <t>7.2±7.0</t>
  </si>
  <si>
    <t>6.0±4.6</t>
  </si>
  <si>
    <t>8.2±8.2</t>
  </si>
  <si>
    <t>4.2±3.7</t>
  </si>
  <si>
    <t>5.5±6.0</t>
  </si>
  <si>
    <t>7.5±7.3</t>
  </si>
  <si>
    <t>11.8±11.3</t>
  </si>
  <si>
    <t>9.2±10.6</t>
  </si>
  <si>
    <t>12.2±19.1</t>
  </si>
  <si>
    <t>6.6±10.0</t>
  </si>
  <si>
    <t>9.5±6.6</t>
  </si>
  <si>
    <t>11.9±10.1</t>
  </si>
  <si>
    <t>7.7±8.3</t>
  </si>
  <si>
    <t>7.0±2.0</t>
  </si>
  <si>
    <t>7.6±4.9</t>
  </si>
  <si>
    <t>9.0±6.9</t>
  </si>
  <si>
    <t>7.0±6.8</t>
  </si>
  <si>
    <t>9.7±2.9</t>
  </si>
  <si>
    <t>12.4±4.2</t>
  </si>
  <si>
    <t>7.6±3.9</t>
  </si>
  <si>
    <t>15.9±21.6</t>
  </si>
  <si>
    <t>11±7.7</t>
  </si>
  <si>
    <t>7.5±9.2</t>
  </si>
  <si>
    <t>7.1±12.9</t>
  </si>
  <si>
    <t>7.5±13.1</t>
  </si>
  <si>
    <t>6.6±3.6</t>
  </si>
  <si>
    <t>4.3±4.3</t>
  </si>
  <si>
    <t>10.6±6.8</t>
  </si>
  <si>
    <t>8.7±10.4</t>
  </si>
  <si>
    <t>11.4±16.5</t>
  </si>
  <si>
    <t>7.0±4.2</t>
  </si>
  <si>
    <t>4.3±5.0</t>
  </si>
  <si>
    <t>6.9±5.0</t>
  </si>
  <si>
    <t>8.4±5.6</t>
  </si>
  <si>
    <t>6.7±7.2</t>
  </si>
  <si>
    <t>10.0±8.5</t>
  </si>
  <si>
    <t>4.5±4.2</t>
  </si>
  <si>
    <t>5.8±4.7</t>
  </si>
  <si>
    <t>5.9±6.7</t>
  </si>
  <si>
    <t>7.8±8.2</t>
  </si>
  <si>
    <t>5.3±2.6</t>
  </si>
  <si>
    <t>9.9±3.0</t>
  </si>
  <si>
    <t>5.3±5.6</t>
  </si>
  <si>
    <t>4.5±5.6</t>
  </si>
  <si>
    <t>4.9±4.0</t>
  </si>
  <si>
    <t>16.8±4.8</t>
  </si>
  <si>
    <t>6.2±3.4</t>
  </si>
  <si>
    <t>46.5±28.1</t>
  </si>
  <si>
    <t>6.1±1.3</t>
  </si>
  <si>
    <t>7.1±2.0</t>
  </si>
  <si>
    <t>5.3±1.7</t>
  </si>
  <si>
    <t>6.9±1.4</t>
  </si>
  <si>
    <t>8.1±2.2</t>
  </si>
  <si>
    <t>5.8±1.8</t>
  </si>
  <si>
    <t>7.5±1.5</t>
  </si>
  <si>
    <t>7.9±2.3</t>
  </si>
  <si>
    <t>7.2±2.1</t>
  </si>
  <si>
    <t>9.8±1.9</t>
  </si>
  <si>
    <t>10.9±2.9</t>
  </si>
  <si>
    <t>8.7±2.4</t>
  </si>
  <si>
    <t>7.1±1.6</t>
  </si>
  <si>
    <t>8.4±2.6</t>
  </si>
  <si>
    <t>5.8±2.1</t>
  </si>
  <si>
    <t>9.1±1.9</t>
  </si>
  <si>
    <t>11.5±3.1</t>
  </si>
  <si>
    <t>7.0±2.3</t>
  </si>
  <si>
    <t>9.4±1.9</t>
  </si>
  <si>
    <t>9.3±2.8</t>
  </si>
  <si>
    <t>9.5±2.7</t>
  </si>
  <si>
    <t>9.7±2.1</t>
  </si>
  <si>
    <t>10.8±3.2</t>
  </si>
  <si>
    <t>8.8±2.7</t>
  </si>
  <si>
    <t>25.3±3.5</t>
  </si>
  <si>
    <t>33.5±5.8</t>
  </si>
  <si>
    <t>18.1±4.0</t>
  </si>
  <si>
    <t>9.0±2.4</t>
  </si>
  <si>
    <t>11.0±3.9</t>
  </si>
  <si>
    <t>7.4±2.9</t>
  </si>
  <si>
    <t>5.6±3.3</t>
  </si>
  <si>
    <t>5.9±4.3</t>
  </si>
  <si>
    <t>10.2±1.7</t>
  </si>
  <si>
    <t>11.6±2.6</t>
  </si>
  <si>
    <t>8.9±2.2</t>
  </si>
  <si>
    <t>12.1±1.9</t>
  </si>
  <si>
    <t>14.1±2.9</t>
  </si>
  <si>
    <t>10.3±2.4</t>
  </si>
  <si>
    <t>11.6±1.9</t>
  </si>
  <si>
    <t>11.9±2.8</t>
  </si>
  <si>
    <t>11.4±2.6</t>
  </si>
  <si>
    <t>15.6±2.3</t>
  </si>
  <si>
    <t>16.0±3.5</t>
  </si>
  <si>
    <t>15.2±3.2</t>
  </si>
  <si>
    <t>13.4±2.3</t>
  </si>
  <si>
    <t>15.2±3.5</t>
  </si>
  <si>
    <t>11.8±2.9</t>
  </si>
  <si>
    <t>13.3±2.3</t>
  </si>
  <si>
    <t>14.9±3.5</t>
  </si>
  <si>
    <t>11.9±3.0</t>
  </si>
  <si>
    <t>15.0±2.5</t>
  </si>
  <si>
    <t>15.2±3.6</t>
  </si>
  <si>
    <t>14.9±3.4</t>
  </si>
  <si>
    <t>14.1±2.5</t>
  </si>
  <si>
    <t>14.5±3.7</t>
  </si>
  <si>
    <t>13.7±3.4</t>
  </si>
  <si>
    <t>36.9±4.2</t>
  </si>
  <si>
    <t>47.7±6.9</t>
  </si>
  <si>
    <t>27.4±4.9</t>
  </si>
  <si>
    <t>13.3±2.9</t>
  </si>
  <si>
    <t>15.9±4.6</t>
  </si>
  <si>
    <t>11.1±3.6</t>
  </si>
  <si>
    <t>8.2±4.0</t>
  </si>
  <si>
    <t>6.7±4.6</t>
  </si>
  <si>
    <t>10.5±7.3</t>
  </si>
  <si>
    <t>2.4±1.5</t>
  </si>
  <si>
    <t>3.4±2.5</t>
  </si>
  <si>
    <t>1.0±0.6</t>
  </si>
  <si>
    <t>10.5±0.7</t>
  </si>
  <si>
    <t>4.9±1.8</t>
  </si>
  <si>
    <t>15.5±2.4</t>
  </si>
  <si>
    <t>18.1±3.8</t>
  </si>
  <si>
    <t>13±3.1</t>
  </si>
  <si>
    <t>51.9±6.1</t>
  </si>
  <si>
    <t>70.6±10.6</t>
  </si>
  <si>
    <t>36.2±6.9</t>
  </si>
  <si>
    <t>182.8±20.5</t>
  </si>
  <si>
    <t>148.5±23.3</t>
  </si>
  <si>
    <t>9.7±0.6</t>
  </si>
  <si>
    <t>8.5±0.8</t>
  </si>
  <si>
    <t>5.6±1.3</t>
  </si>
  <si>
    <t>6.3±1.9</t>
  </si>
  <si>
    <t>4.9±1.7</t>
  </si>
  <si>
    <t>16.6±2.3</t>
  </si>
  <si>
    <t>19.8±3.7</t>
  </si>
  <si>
    <t>13.8±2.9</t>
  </si>
  <si>
    <t>51.5±5.7</t>
  </si>
  <si>
    <t>70.9±9.9</t>
  </si>
  <si>
    <t>35.7±6.4</t>
  </si>
  <si>
    <t>180.6±18.9</t>
  </si>
  <si>
    <t>142.8±21.2</t>
  </si>
  <si>
    <t>7.2±0.6</t>
  </si>
  <si>
    <t>9.3±0.9</t>
  </si>
  <si>
    <t>5.7±0.8</t>
  </si>
  <si>
    <t>7.1±0.7</t>
  </si>
  <si>
    <t>8.9±1.1</t>
  </si>
  <si>
    <t>5.8±1.0</t>
  </si>
  <si>
    <t>9.4±1.0</t>
  </si>
  <si>
    <t>3.3±1.6</t>
  </si>
  <si>
    <t>Other/Unknown</t>
  </si>
  <si>
    <t>by Sex and Race or Ancestry,</t>
  </si>
  <si>
    <t>Middle Eastern Ancestry</t>
  </si>
  <si>
    <t>6.7±2.0</t>
  </si>
  <si>
    <t>20.5±3.4</t>
  </si>
  <si>
    <t>20.0±5.8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</si>
</sst>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0"/>
    <numFmt numFmtId="165" formatCode="###############0"/>
    <numFmt numFmtId="166" formatCode="##0.00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9.5"/>
      <color rgb="FF112277"/>
      <name val="Arial"/>
      <family val="2"/>
    </font>
    <font>
      <b/>
      <sz val="11"/>
      <color rgb="FF112277"/>
      <name val="Arial"/>
      <family val="2"/>
    </font>
    <font>
      <b/>
      <sz val="9.5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9.5"/>
      <name val="Albany AMT"/>
      <family val="2"/>
    </font>
    <font>
      <sz val="9.5"/>
      <name val="Arial"/>
      <family val="2"/>
    </font>
    <font>
      <b/>
      <sz val="9.5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AFBF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rgb="FFC1C1C1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rgb="FFC1C1C1"/>
      </top>
      <bottom style="thin">
        <color rgb="FFC1C1C1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C1C1C1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C1C1C1"/>
      </bottom>
      <diagonal/>
    </border>
    <border>
      <left style="thin">
        <color indexed="64"/>
      </left>
      <right style="thin">
        <color indexed="64"/>
      </right>
      <top style="thin">
        <color rgb="FFC1C1C1"/>
      </top>
      <bottom style="thin">
        <color rgb="FFC1C1C1"/>
      </bottom>
      <diagonal/>
    </border>
    <border>
      <left style="thin">
        <color indexed="64"/>
      </left>
      <right style="thin">
        <color indexed="64"/>
      </right>
      <top style="thin">
        <color rgb="FFC1C1C1"/>
      </top>
      <bottom style="thin">
        <color indexed="64"/>
      </bottom>
      <diagonal/>
    </border>
    <border>
      <left style="thin">
        <color rgb="FFB0B7BB"/>
      </left>
      <right style="thin">
        <color rgb="FFB0B7BB"/>
      </right>
      <top style="thin">
        <color rgb="FFB0B7BB"/>
      </top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B0B7BB"/>
      </left>
      <right style="thin">
        <color rgb="FFB0B7BB"/>
      </right>
      <top/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B0B7BB"/>
      </bottom>
      <diagonal/>
    </border>
    <border>
      <left style="thin">
        <color indexed="64"/>
      </left>
      <right style="thin">
        <color indexed="64"/>
      </right>
      <top style="thin">
        <color rgb="FFB0B7BB"/>
      </top>
      <bottom style="thin">
        <color rgb="FFB0B7BB"/>
      </bottom>
      <diagonal/>
    </border>
    <border>
      <left style="thin">
        <color indexed="64"/>
      </left>
      <right style="thin">
        <color indexed="64"/>
      </right>
      <top style="thin">
        <color rgb="FFB0B7BB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rgb="FFB0B7BB"/>
      </bottom>
      <diagonal/>
    </border>
    <border>
      <left style="thin">
        <color indexed="64"/>
      </left>
      <right style="thin">
        <color indexed="64"/>
      </right>
      <top/>
      <bottom style="thin">
        <color rgb="FFC1C1C1"/>
      </bottom>
      <diagonal/>
    </border>
    <border>
      <left style="thin">
        <color auto="1"/>
      </left>
      <right style="thin">
        <color rgb="FFB0B7BB"/>
      </right>
      <top style="thin">
        <color auto="1"/>
      </top>
      <bottom/>
      <diagonal/>
    </border>
    <border>
      <left style="thin">
        <color auto="1"/>
      </left>
      <right style="thin">
        <color rgb="FFB0B7BB"/>
      </right>
      <top/>
      <bottom style="thin">
        <color indexed="64"/>
      </bottom>
      <diagonal/>
    </border>
    <border>
      <left style="thin">
        <color rgb="FFB0B7BB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C1C1C1"/>
      </top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13">
    <xf numFmtId="0" fontId="0" fillId="0" borderId="0" xfId="0"/>
    <xf numFmtId="0" fontId="2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164" fontId="0" fillId="2" borderId="12" xfId="0" applyNumberFormat="1" applyFill="1" applyBorder="1" applyAlignment="1">
      <alignment horizontal="right" vertical="center"/>
    </xf>
    <xf numFmtId="0" fontId="5" fillId="0" borderId="14" xfId="0" applyFont="1" applyBorder="1" applyAlignment="1">
      <alignment horizontal="left" vertical="center" wrapText="1"/>
    </xf>
    <xf numFmtId="164" fontId="0" fillId="2" borderId="15" xfId="0" applyNumberFormat="1" applyFill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11" xfId="0" applyFont="1" applyBorder="1" applyAlignment="1">
      <alignment horizontal="right" vertical="center"/>
    </xf>
    <xf numFmtId="0" fontId="6" fillId="0" borderId="13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right" vertical="center" wrapText="1"/>
    </xf>
    <xf numFmtId="0" fontId="6" fillId="0" borderId="16" xfId="0" applyFont="1" applyBorder="1" applyAlignment="1">
      <alignment horizontal="right" vertical="center" wrapText="1"/>
    </xf>
    <xf numFmtId="0" fontId="6" fillId="0" borderId="14" xfId="0" applyFont="1" applyBorder="1" applyAlignment="1">
      <alignment horizontal="right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right" vertical="center"/>
    </xf>
    <xf numFmtId="3" fontId="0" fillId="2" borderId="12" xfId="0" applyNumberFormat="1" applyFill="1" applyBorder="1" applyAlignment="1">
      <alignment horizontal="right" vertical="center"/>
    </xf>
    <xf numFmtId="0" fontId="1" fillId="2" borderId="17" xfId="0" applyFont="1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164" fontId="1" fillId="2" borderId="17" xfId="0" applyNumberFormat="1" applyFont="1" applyFill="1" applyBorder="1" applyAlignment="1">
      <alignment horizontal="right"/>
    </xf>
    <xf numFmtId="164" fontId="0" fillId="2" borderId="18" xfId="0" applyNumberFormat="1" applyFill="1" applyBorder="1" applyAlignment="1">
      <alignment horizontal="right"/>
    </xf>
    <xf numFmtId="3" fontId="1" fillId="2" borderId="17" xfId="0" applyNumberFormat="1" applyFont="1" applyFill="1" applyBorder="1" applyAlignment="1">
      <alignment horizontal="right"/>
    </xf>
    <xf numFmtId="3" fontId="0" fillId="2" borderId="18" xfId="0" applyNumberFormat="1" applyFill="1" applyBorder="1" applyAlignment="1">
      <alignment horizontal="right"/>
    </xf>
    <xf numFmtId="3" fontId="0" fillId="2" borderId="19" xfId="0" applyNumberFormat="1" applyFill="1" applyBorder="1" applyAlignment="1">
      <alignment horizontal="right"/>
    </xf>
    <xf numFmtId="0" fontId="9" fillId="4" borderId="7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right"/>
    </xf>
    <xf numFmtId="0" fontId="0" fillId="2" borderId="18" xfId="0" applyFill="1" applyBorder="1" applyAlignment="1">
      <alignment horizontal="right"/>
    </xf>
    <xf numFmtId="0" fontId="0" fillId="2" borderId="19" xfId="0" applyFill="1" applyBorder="1" applyAlignment="1">
      <alignment horizontal="right"/>
    </xf>
    <xf numFmtId="0" fontId="0" fillId="3" borderId="0" xfId="0" applyFill="1" applyAlignment="1">
      <alignment horizontal="left"/>
    </xf>
    <xf numFmtId="165" fontId="0" fillId="2" borderId="17" xfId="0" applyNumberFormat="1" applyFill="1" applyBorder="1" applyAlignment="1">
      <alignment horizontal="right"/>
    </xf>
    <xf numFmtId="165" fontId="0" fillId="2" borderId="18" xfId="0" applyNumberFormat="1" applyFill="1" applyBorder="1" applyAlignment="1">
      <alignment horizontal="right"/>
    </xf>
    <xf numFmtId="165" fontId="0" fillId="2" borderId="19" xfId="0" applyNumberFormat="1" applyFill="1" applyBorder="1" applyAlignment="1">
      <alignment horizontal="right"/>
    </xf>
    <xf numFmtId="3" fontId="0" fillId="2" borderId="17" xfId="0" applyNumberFormat="1" applyFill="1" applyBorder="1" applyAlignment="1">
      <alignment horizontal="right"/>
    </xf>
    <xf numFmtId="0" fontId="0" fillId="2" borderId="17" xfId="0" applyFill="1" applyBorder="1" applyAlignment="1">
      <alignment horizontal="right"/>
    </xf>
    <xf numFmtId="0" fontId="12" fillId="4" borderId="7" xfId="0" applyFont="1" applyFill="1" applyBorder="1" applyAlignment="1">
      <alignment horizontal="center"/>
    </xf>
    <xf numFmtId="0" fontId="2" fillId="0" borderId="0" xfId="0" applyFont="1"/>
    <xf numFmtId="3" fontId="1" fillId="2" borderId="17" xfId="0" applyNumberFormat="1" applyFont="1" applyFill="1" applyBorder="1" applyAlignment="1">
      <alignment horizontal="right" vertical="top"/>
    </xf>
    <xf numFmtId="3" fontId="0" fillId="2" borderId="18" xfId="0" applyNumberFormat="1" applyFill="1" applyBorder="1" applyAlignment="1">
      <alignment horizontal="right" vertical="top"/>
    </xf>
    <xf numFmtId="3" fontId="0" fillId="2" borderId="19" xfId="0" applyNumberFormat="1" applyFill="1" applyBorder="1" applyAlignment="1">
      <alignment horizontal="right" vertical="top"/>
    </xf>
    <xf numFmtId="3" fontId="0" fillId="2" borderId="28" xfId="0" applyNumberFormat="1" applyFill="1" applyBorder="1" applyAlignment="1">
      <alignment horizontal="right" vertical="top"/>
    </xf>
    <xf numFmtId="2" fontId="1" fillId="2" borderId="17" xfId="0" applyNumberFormat="1" applyFont="1" applyFill="1" applyBorder="1" applyAlignment="1">
      <alignment horizontal="right" vertical="top"/>
    </xf>
    <xf numFmtId="2" fontId="0" fillId="0" borderId="18" xfId="0" applyNumberFormat="1" applyBorder="1" applyAlignment="1">
      <alignment horizontal="right"/>
    </xf>
    <xf numFmtId="2" fontId="0" fillId="0" borderId="19" xfId="0" applyNumberFormat="1" applyBorder="1" applyAlignment="1">
      <alignment horizontal="right"/>
    </xf>
    <xf numFmtId="166" fontId="0" fillId="2" borderId="18" xfId="0" applyNumberFormat="1" applyFill="1" applyBorder="1" applyAlignment="1">
      <alignment horizontal="right" vertical="top"/>
    </xf>
    <xf numFmtId="166" fontId="0" fillId="2" borderId="19" xfId="0" applyNumberFormat="1" applyFill="1" applyBorder="1" applyAlignment="1">
      <alignment horizontal="right" vertical="top"/>
    </xf>
    <xf numFmtId="0" fontId="9" fillId="5" borderId="24" xfId="0" applyFont="1" applyFill="1" applyBorder="1" applyAlignment="1">
      <alignment horizontal="left" vertical="top"/>
    </xf>
    <xf numFmtId="0" fontId="13" fillId="5" borderId="25" xfId="0" applyFont="1" applyFill="1" applyBorder="1" applyAlignment="1">
      <alignment horizontal="left" vertical="top"/>
    </xf>
    <xf numFmtId="0" fontId="13" fillId="5" borderId="26" xfId="0" applyFont="1" applyFill="1" applyBorder="1" applyAlignment="1">
      <alignment horizontal="left" vertical="top"/>
    </xf>
    <xf numFmtId="0" fontId="13" fillId="5" borderId="27" xfId="0" applyFont="1" applyFill="1" applyBorder="1" applyAlignment="1">
      <alignment horizontal="left" vertical="top"/>
    </xf>
    <xf numFmtId="0" fontId="1" fillId="2" borderId="17" xfId="0" applyFont="1" applyFill="1" applyBorder="1" applyAlignment="1">
      <alignment horizontal="left" vertical="center"/>
    </xf>
    <xf numFmtId="3" fontId="1" fillId="2" borderId="17" xfId="0" applyNumberFormat="1" applyFont="1" applyFill="1" applyBorder="1" applyAlignment="1">
      <alignment horizontal="right" vertical="center"/>
    </xf>
    <xf numFmtId="0" fontId="1" fillId="2" borderId="17" xfId="0" applyFont="1" applyFill="1" applyBorder="1" applyAlignment="1">
      <alignment horizontal="center" vertical="center"/>
    </xf>
    <xf numFmtId="165" fontId="0" fillId="2" borderId="18" xfId="0" applyNumberFormat="1" applyFill="1" applyBorder="1" applyAlignment="1">
      <alignment horizontal="left" vertical="top"/>
    </xf>
    <xf numFmtId="0" fontId="0" fillId="2" borderId="18" xfId="0" applyFill="1" applyBorder="1" applyAlignment="1">
      <alignment horizontal="center" vertical="center"/>
    </xf>
    <xf numFmtId="165" fontId="0" fillId="2" borderId="19" xfId="0" applyNumberFormat="1" applyFill="1" applyBorder="1" applyAlignment="1">
      <alignment horizontal="left" vertical="top"/>
    </xf>
    <xf numFmtId="164" fontId="0" fillId="2" borderId="19" xfId="0" applyNumberFormat="1" applyFill="1" applyBorder="1" applyAlignment="1">
      <alignment horizontal="right"/>
    </xf>
    <xf numFmtId="0" fontId="0" fillId="2" borderId="19" xfId="0" applyFill="1" applyBorder="1" applyAlignment="1">
      <alignment horizontal="center" vertical="center"/>
    </xf>
    <xf numFmtId="0" fontId="1" fillId="2" borderId="23" xfId="0" applyFont="1" applyFill="1" applyBorder="1" applyAlignment="1">
      <alignment horizontal="left" vertical="center"/>
    </xf>
    <xf numFmtId="0" fontId="0" fillId="2" borderId="23" xfId="0" applyFill="1" applyBorder="1" applyAlignment="1">
      <alignment horizontal="left"/>
    </xf>
    <xf numFmtId="164" fontId="0" fillId="2" borderId="23" xfId="0" applyNumberFormat="1" applyFill="1" applyBorder="1" applyAlignment="1">
      <alignment horizontal="right"/>
    </xf>
    <xf numFmtId="0" fontId="14" fillId="4" borderId="21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right" vertical="center"/>
    </xf>
    <xf numFmtId="0" fontId="0" fillId="2" borderId="23" xfId="0" applyFill="1" applyBorder="1" applyAlignment="1">
      <alignment horizontal="right" vertical="center"/>
    </xf>
    <xf numFmtId="3" fontId="1" fillId="2" borderId="23" xfId="0" applyNumberFormat="1" applyFont="1" applyFill="1" applyBorder="1" applyAlignment="1">
      <alignment horizontal="right" vertical="center"/>
    </xf>
    <xf numFmtId="3" fontId="0" fillId="2" borderId="23" xfId="0" applyNumberFormat="1" applyFill="1" applyBorder="1" applyAlignment="1">
      <alignment horizontal="right"/>
    </xf>
    <xf numFmtId="0" fontId="1" fillId="2" borderId="23" xfId="0" applyFont="1" applyFill="1" applyBorder="1" applyAlignment="1">
      <alignment horizontal="left"/>
    </xf>
    <xf numFmtId="3" fontId="1" fillId="2" borderId="23" xfId="0" applyNumberFormat="1" applyFont="1" applyFill="1" applyBorder="1" applyAlignment="1">
      <alignment horizontal="right"/>
    </xf>
    <xf numFmtId="0" fontId="16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  <xf numFmtId="0" fontId="19" fillId="0" borderId="0" xfId="1"/>
    <xf numFmtId="0" fontId="18" fillId="0" borderId="0" xfId="0" applyFont="1" applyAlignment="1">
      <alignment wrapText="1"/>
    </xf>
    <xf numFmtId="0" fontId="20" fillId="0" borderId="0" xfId="0" applyFont="1"/>
    <xf numFmtId="0" fontId="17" fillId="0" borderId="0" xfId="0" applyFont="1" applyAlignment="1">
      <alignment wrapText="1"/>
    </xf>
    <xf numFmtId="0" fontId="13" fillId="5" borderId="7" xfId="0" applyFont="1" applyFill="1" applyBorder="1" applyAlignment="1">
      <alignment horizontal="left" vertical="top"/>
    </xf>
    <xf numFmtId="3" fontId="0" fillId="2" borderId="7" xfId="0" applyNumberFormat="1" applyFill="1" applyBorder="1" applyAlignment="1">
      <alignment horizontal="right" vertical="top"/>
    </xf>
    <xf numFmtId="2" fontId="0" fillId="0" borderId="7" xfId="0" applyNumberFormat="1" applyBorder="1" applyAlignment="1">
      <alignment horizontal="right"/>
    </xf>
    <xf numFmtId="166" fontId="0" fillId="2" borderId="7" xfId="0" applyNumberFormat="1" applyFill="1" applyBorder="1" applyAlignment="1">
      <alignment horizontal="right" vertical="top"/>
    </xf>
    <xf numFmtId="0" fontId="12" fillId="4" borderId="31" xfId="0" applyFont="1" applyFill="1" applyBorder="1" applyAlignment="1">
      <alignment horizontal="center"/>
    </xf>
    <xf numFmtId="164" fontId="0" fillId="3" borderId="0" xfId="0" applyNumberFormat="1" applyFill="1" applyAlignment="1">
      <alignment horizontal="left"/>
    </xf>
    <xf numFmtId="164" fontId="0" fillId="2" borderId="32" xfId="0" applyNumberFormat="1" applyFill="1" applyBorder="1" applyAlignment="1">
      <alignment horizontal="right" vertical="center"/>
    </xf>
    <xf numFmtId="0" fontId="6" fillId="0" borderId="16" xfId="0" quotePrefix="1" applyFont="1" applyBorder="1" applyAlignment="1">
      <alignment horizontal="right" vertical="center" wrapText="1"/>
    </xf>
    <xf numFmtId="0" fontId="7" fillId="3" borderId="0" xfId="0" applyFont="1" applyFill="1" applyAlignment="1">
      <alignment horizontal="left" wrapText="1"/>
    </xf>
    <xf numFmtId="0" fontId="0" fillId="3" borderId="0" xfId="0" applyFill="1" applyAlignment="1">
      <alignment horizontal="left"/>
    </xf>
    <xf numFmtId="0" fontId="0" fillId="0" borderId="0" xfId="0"/>
    <xf numFmtId="14" fontId="7" fillId="3" borderId="0" xfId="0" applyNumberFormat="1" applyFont="1" applyFill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1" fillId="4" borderId="2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left"/>
    </xf>
    <xf numFmtId="0" fontId="9" fillId="4" borderId="7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12" fillId="4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/>
    </xf>
    <xf numFmtId="0" fontId="12" fillId="4" borderId="29" xfId="0" applyFont="1" applyFill="1" applyBorder="1" applyAlignment="1">
      <alignment horizontal="center" vertical="center"/>
    </xf>
    <xf numFmtId="0" fontId="12" fillId="4" borderId="30" xfId="0" applyFont="1" applyFill="1" applyBorder="1" applyAlignment="1">
      <alignment horizontal="center" vertical="center"/>
    </xf>
    <xf numFmtId="0" fontId="12" fillId="4" borderId="31" xfId="0" applyFont="1" applyFill="1" applyBorder="1" applyAlignment="1">
      <alignment horizontal="center"/>
    </xf>
    <xf numFmtId="0" fontId="15" fillId="3" borderId="0" xfId="0" applyFont="1" applyFill="1" applyAlignment="1">
      <alignment horizontal="center" wrapText="1"/>
    </xf>
    <xf numFmtId="0" fontId="14" fillId="4" borderId="20" xfId="0" applyFont="1" applyFill="1" applyBorder="1" applyAlignment="1">
      <alignment horizontal="center" vertical="center"/>
    </xf>
    <xf numFmtId="0" fontId="14" fillId="4" borderId="22" xfId="0" applyFont="1" applyFill="1" applyBorder="1" applyAlignment="1">
      <alignment horizontal="center" vertical="center"/>
    </xf>
    <xf numFmtId="0" fontId="14" fillId="4" borderId="21" xfId="0" applyFont="1" applyFill="1" applyBorder="1" applyAlignment="1">
      <alignment horizontal="center"/>
    </xf>
    <xf numFmtId="0" fontId="1" fillId="3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D9EED-6679-4A0D-A867-21E1F527EF19}">
  <dimension ref="B2:B41"/>
  <sheetViews>
    <sheetView topLeftCell="B1" workbookViewId="0">
      <selection activeCell="B10" sqref="B10"/>
    </sheetView>
  </sheetViews>
  <sheetFormatPr defaultRowHeight="14.4" x14ac:dyDescent="0.3"/>
  <cols>
    <col min="1" max="1" width="8.88671875" style="29"/>
    <col min="2" max="2" width="137.6640625" customWidth="1"/>
    <col min="3" max="16384" width="8.88671875" style="29"/>
  </cols>
  <sheetData>
    <row r="2" spans="2:2" ht="15.6" x14ac:dyDescent="0.3">
      <c r="B2" s="68" t="s">
        <v>223</v>
      </c>
    </row>
    <row r="3" spans="2:2" ht="15.6" x14ac:dyDescent="0.3">
      <c r="B3" s="68"/>
    </row>
    <row r="4" spans="2:2" ht="15.6" x14ac:dyDescent="0.3">
      <c r="B4" s="69"/>
    </row>
    <row r="5" spans="2:2" x14ac:dyDescent="0.3">
      <c r="B5" s="71" t="s">
        <v>0</v>
      </c>
    </row>
    <row r="6" spans="2:2" ht="15.6" x14ac:dyDescent="0.3">
      <c r="B6" s="72" t="s">
        <v>200</v>
      </c>
    </row>
    <row r="7" spans="2:2" x14ac:dyDescent="0.3">
      <c r="B7" s="73"/>
    </row>
    <row r="8" spans="2:2" x14ac:dyDescent="0.3">
      <c r="B8" s="71" t="s">
        <v>15</v>
      </c>
    </row>
    <row r="9" spans="2:2" ht="15.6" x14ac:dyDescent="0.3">
      <c r="B9" s="72" t="s">
        <v>201</v>
      </c>
    </row>
    <row r="10" spans="2:2" ht="15.6" x14ac:dyDescent="0.3">
      <c r="B10" s="70"/>
    </row>
    <row r="11" spans="2:2" x14ac:dyDescent="0.3">
      <c r="B11" s="71" t="s">
        <v>26</v>
      </c>
    </row>
    <row r="12" spans="2:2" ht="17.399999999999999" customHeight="1" x14ac:dyDescent="0.3">
      <c r="B12" s="72" t="s">
        <v>202</v>
      </c>
    </row>
    <row r="13" spans="2:2" x14ac:dyDescent="0.3">
      <c r="B13" s="71" t="s">
        <v>34</v>
      </c>
    </row>
    <row r="14" spans="2:2" ht="19.8" customHeight="1" x14ac:dyDescent="0.3">
      <c r="B14" s="72" t="s">
        <v>203</v>
      </c>
    </row>
    <row r="16" spans="2:2" x14ac:dyDescent="0.3">
      <c r="B16" s="71" t="s">
        <v>37</v>
      </c>
    </row>
    <row r="17" spans="2:2" ht="15.6" x14ac:dyDescent="0.3">
      <c r="B17" s="72" t="s">
        <v>204</v>
      </c>
    </row>
    <row r="18" spans="2:2" x14ac:dyDescent="0.3">
      <c r="B18" s="71" t="s">
        <v>52</v>
      </c>
    </row>
    <row r="19" spans="2:2" ht="15.6" x14ac:dyDescent="0.3">
      <c r="B19" s="72" t="s">
        <v>205</v>
      </c>
    </row>
    <row r="20" spans="2:2" ht="15.6" x14ac:dyDescent="0.3">
      <c r="B20" s="70"/>
    </row>
    <row r="21" spans="2:2" x14ac:dyDescent="0.3">
      <c r="B21" s="71" t="s">
        <v>53</v>
      </c>
    </row>
    <row r="22" spans="2:2" ht="15.6" x14ac:dyDescent="0.3">
      <c r="B22" s="72" t="s">
        <v>206</v>
      </c>
    </row>
    <row r="24" spans="2:2" x14ac:dyDescent="0.3">
      <c r="B24" s="71" t="s">
        <v>207</v>
      </c>
    </row>
    <row r="25" spans="2:2" ht="15.6" x14ac:dyDescent="0.3">
      <c r="B25" s="74" t="s">
        <v>208</v>
      </c>
    </row>
    <row r="27" spans="2:2" x14ac:dyDescent="0.3">
      <c r="B27" s="71" t="s">
        <v>209</v>
      </c>
    </row>
    <row r="28" spans="2:2" ht="15.6" x14ac:dyDescent="0.3">
      <c r="B28" s="74" t="s">
        <v>215</v>
      </c>
    </row>
    <row r="29" spans="2:2" ht="15.6" x14ac:dyDescent="0.3">
      <c r="B29" s="69"/>
    </row>
    <row r="30" spans="2:2" x14ac:dyDescent="0.3">
      <c r="B30" s="71" t="s">
        <v>210</v>
      </c>
    </row>
    <row r="31" spans="2:2" ht="15.6" x14ac:dyDescent="0.3">
      <c r="B31" s="74" t="s">
        <v>216</v>
      </c>
    </row>
    <row r="32" spans="2:2" ht="15.6" x14ac:dyDescent="0.3">
      <c r="B32" s="69"/>
    </row>
    <row r="33" spans="2:2" x14ac:dyDescent="0.3">
      <c r="B33" s="71" t="s">
        <v>211</v>
      </c>
    </row>
    <row r="34" spans="2:2" ht="15.6" x14ac:dyDescent="0.3">
      <c r="B34" s="74" t="s">
        <v>212</v>
      </c>
    </row>
    <row r="36" spans="2:2" x14ac:dyDescent="0.3">
      <c r="B36" s="71" t="s">
        <v>213</v>
      </c>
    </row>
    <row r="37" spans="2:2" ht="15.6" x14ac:dyDescent="0.3">
      <c r="B37" s="74" t="s">
        <v>217</v>
      </c>
    </row>
    <row r="38" spans="2:2" ht="15.6" x14ac:dyDescent="0.3">
      <c r="B38" s="69"/>
    </row>
    <row r="39" spans="2:2" x14ac:dyDescent="0.3">
      <c r="B39" s="71" t="s">
        <v>214</v>
      </c>
    </row>
    <row r="40" spans="2:2" ht="15.6" x14ac:dyDescent="0.3">
      <c r="B40" s="74" t="s">
        <v>218</v>
      </c>
    </row>
    <row r="41" spans="2:2" ht="15.6" x14ac:dyDescent="0.3">
      <c r="B41" s="69"/>
    </row>
  </sheetData>
  <hyperlinks>
    <hyperlink ref="B5" location="'Table 1'!A1" display="Table 1" xr:uid="{4AC417F1-9335-4E30-B5BC-E46CF4A3DEFC}"/>
    <hyperlink ref="B8" location="'Table 2'!A1" display="Table 2" xr:uid="{45283C1C-D1D7-40F3-9605-E7883F478A57}"/>
    <hyperlink ref="B11" location="'Table 3-A, 3-B'!A1" display="Table 3-A" xr:uid="{4EFFAB8B-498D-4919-897D-85492840351C}"/>
    <hyperlink ref="B13" location="'Table 3-A, 3-B'!A1" display="Table 3-B" xr:uid="{9FF7549B-041D-4C92-B2A9-376DFC3F7B0B}"/>
    <hyperlink ref="B16" location="'Table 4-A, 4-B'!A1" display="Table 4-A" xr:uid="{1441EB68-C0BF-4CB2-AB47-30E799BFD0CA}"/>
    <hyperlink ref="B18" location="'Table 4-A, 4-B'!A1" display="Table 4-B" xr:uid="{72748EE4-312B-439A-B42B-85E04A35BEA4}"/>
    <hyperlink ref="B21" location="'Table 5'!A1" display="Table 5" xr:uid="{374727A8-F7A4-4A0D-96AE-8DCECD760DC7}"/>
    <hyperlink ref="B24" location="'Table 6'!A1" display="Table 6" xr:uid="{538C7C5C-8D7B-4B61-9C5F-26AC0496A515}"/>
    <hyperlink ref="B27" location="'Table 7'!A1" display="Table 7" xr:uid="{9699BC0E-13AA-4284-AF72-AE98038A1EAD}"/>
    <hyperlink ref="B30" location="'Table 8'!A1" display="Table 8" xr:uid="{1D24DD91-0A7F-4ED4-A3C5-6D71B8307748}"/>
    <hyperlink ref="B33" location="'Table 9'!A1" display="Table 9" xr:uid="{41D46540-C517-4BBB-80D3-37FAB88AB888}"/>
    <hyperlink ref="B36" location="'Table 10'!A1" display="Table 10" xr:uid="{E3807859-A19E-468B-B204-A95E363AD71D}"/>
    <hyperlink ref="B39" location="'Table 11'!A1" display="Table 11" xr:uid="{985F28F7-D40B-463D-A16B-49AB02F335D7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D35BB-713F-468D-8AA2-CB718FF6796F}">
  <dimension ref="A1:G57"/>
  <sheetViews>
    <sheetView workbookViewId="0">
      <selection activeCell="B7" sqref="B7:G7"/>
    </sheetView>
  </sheetViews>
  <sheetFormatPr defaultColWidth="11.5546875" defaultRowHeight="14.4" x14ac:dyDescent="0.3"/>
  <cols>
    <col min="1" max="1" width="53.6640625" style="29" bestFit="1" customWidth="1"/>
    <col min="2" max="2" width="7.6640625" style="29" bestFit="1" customWidth="1"/>
    <col min="3" max="3" width="6.6640625" style="29" bestFit="1" customWidth="1"/>
    <col min="4" max="4" width="8.6640625" style="29" bestFit="1" customWidth="1"/>
    <col min="5" max="7" width="13.6640625" style="29" bestFit="1" customWidth="1"/>
    <col min="8" max="16384" width="11.5546875" style="29"/>
  </cols>
  <sheetData>
    <row r="1" spans="1:7" ht="16.05" customHeight="1" x14ac:dyDescent="0.3">
      <c r="A1" s="108" t="s">
        <v>66</v>
      </c>
      <c r="B1" s="112"/>
      <c r="C1" s="112"/>
      <c r="D1" s="112"/>
      <c r="E1" s="112"/>
      <c r="F1" s="112"/>
      <c r="G1" s="112"/>
    </row>
    <row r="2" spans="1:7" ht="16.05" customHeight="1" x14ac:dyDescent="0.3">
      <c r="A2" s="108" t="s">
        <v>153</v>
      </c>
      <c r="B2" s="112"/>
      <c r="C2" s="112"/>
      <c r="D2" s="112"/>
      <c r="E2" s="112"/>
      <c r="F2" s="112"/>
      <c r="G2" s="112"/>
    </row>
    <row r="3" spans="1:7" ht="16.05" customHeight="1" x14ac:dyDescent="0.3">
      <c r="A3" s="108" t="s">
        <v>224</v>
      </c>
      <c r="B3" s="112"/>
      <c r="C3" s="112"/>
      <c r="D3" s="112"/>
      <c r="E3" s="112"/>
      <c r="F3" s="112"/>
      <c r="G3" s="112"/>
    </row>
    <row r="4" spans="1:7" ht="12" customHeight="1" x14ac:dyDescent="0.3"/>
    <row r="5" spans="1:7" ht="13.95" customHeight="1" x14ac:dyDescent="0.3">
      <c r="A5" s="109" t="s">
        <v>154</v>
      </c>
      <c r="B5" s="111" t="s">
        <v>3</v>
      </c>
      <c r="C5" s="111"/>
      <c r="D5" s="111"/>
      <c r="E5" s="111" t="s">
        <v>4</v>
      </c>
      <c r="F5" s="111"/>
      <c r="G5" s="111"/>
    </row>
    <row r="6" spans="1:7" ht="13.95" customHeight="1" x14ac:dyDescent="0.3">
      <c r="A6" s="110"/>
      <c r="B6" s="61" t="s">
        <v>5</v>
      </c>
      <c r="C6" s="61" t="s">
        <v>6</v>
      </c>
      <c r="D6" s="61" t="s">
        <v>7</v>
      </c>
      <c r="E6" s="61" t="s">
        <v>5</v>
      </c>
      <c r="F6" s="61" t="s">
        <v>6</v>
      </c>
      <c r="G6" s="61" t="s">
        <v>7</v>
      </c>
    </row>
    <row r="7" spans="1:7" ht="13.95" customHeight="1" x14ac:dyDescent="0.3">
      <c r="A7" s="66" t="s">
        <v>69</v>
      </c>
      <c r="B7" s="67">
        <v>979</v>
      </c>
      <c r="C7" s="67">
        <v>542</v>
      </c>
      <c r="D7" s="67">
        <v>437</v>
      </c>
      <c r="E7" s="62" t="s">
        <v>596</v>
      </c>
      <c r="F7" s="62" t="s">
        <v>597</v>
      </c>
      <c r="G7" s="62" t="s">
        <v>598</v>
      </c>
    </row>
    <row r="8" spans="1:7" ht="13.95" customHeight="1" x14ac:dyDescent="0.3">
      <c r="A8" s="59" t="s">
        <v>155</v>
      </c>
      <c r="B8" s="60">
        <v>4</v>
      </c>
      <c r="C8" s="60">
        <v>3</v>
      </c>
      <c r="D8" s="60">
        <f>B8-C8</f>
        <v>1</v>
      </c>
      <c r="E8" s="63" t="s">
        <v>25</v>
      </c>
      <c r="F8" s="63" t="s">
        <v>25</v>
      </c>
      <c r="G8" s="63" t="s">
        <v>25</v>
      </c>
    </row>
    <row r="9" spans="1:7" ht="13.95" customHeight="1" x14ac:dyDescent="0.3">
      <c r="A9" s="59" t="s">
        <v>156</v>
      </c>
      <c r="B9" s="60">
        <v>11</v>
      </c>
      <c r="C9" s="60">
        <v>7</v>
      </c>
      <c r="D9" s="60">
        <f t="shared" ref="D9:D52" si="0">B9-C9</f>
        <v>4</v>
      </c>
      <c r="E9" s="63" t="s">
        <v>460</v>
      </c>
      <c r="F9" s="63" t="s">
        <v>461</v>
      </c>
      <c r="G9" s="63" t="s">
        <v>25</v>
      </c>
    </row>
    <row r="10" spans="1:7" ht="13.95" customHeight="1" x14ac:dyDescent="0.3">
      <c r="A10" s="59" t="s">
        <v>157</v>
      </c>
      <c r="B10" s="60">
        <v>13</v>
      </c>
      <c r="C10" s="60">
        <v>6</v>
      </c>
      <c r="D10" s="60">
        <f t="shared" si="0"/>
        <v>7</v>
      </c>
      <c r="E10" s="63" t="s">
        <v>286</v>
      </c>
      <c r="F10" s="63" t="s">
        <v>287</v>
      </c>
      <c r="G10" s="63" t="s">
        <v>288</v>
      </c>
    </row>
    <row r="11" spans="1:7" ht="13.95" customHeight="1" x14ac:dyDescent="0.3">
      <c r="A11" s="59" t="s">
        <v>158</v>
      </c>
      <c r="B11" s="60">
        <v>13</v>
      </c>
      <c r="C11" s="60">
        <v>3</v>
      </c>
      <c r="D11" s="60">
        <f t="shared" si="0"/>
        <v>10</v>
      </c>
      <c r="E11" s="63" t="s">
        <v>458</v>
      </c>
      <c r="F11" s="63" t="s">
        <v>25</v>
      </c>
      <c r="G11" s="63" t="s">
        <v>459</v>
      </c>
    </row>
    <row r="12" spans="1:7" ht="13.95" customHeight="1" x14ac:dyDescent="0.3">
      <c r="A12" s="59" t="s">
        <v>159</v>
      </c>
      <c r="B12" s="60">
        <v>11</v>
      </c>
      <c r="C12" s="60">
        <v>7</v>
      </c>
      <c r="D12" s="60">
        <f t="shared" si="0"/>
        <v>4</v>
      </c>
      <c r="E12" s="63" t="s">
        <v>289</v>
      </c>
      <c r="F12" s="63" t="s">
        <v>290</v>
      </c>
      <c r="G12" s="63" t="s">
        <v>25</v>
      </c>
    </row>
    <row r="13" spans="1:7" ht="13.95" customHeight="1" x14ac:dyDescent="0.3">
      <c r="A13" s="59" t="s">
        <v>160</v>
      </c>
      <c r="B13" s="60">
        <v>25</v>
      </c>
      <c r="C13" s="60">
        <v>14</v>
      </c>
      <c r="D13" s="60">
        <f t="shared" si="0"/>
        <v>11</v>
      </c>
      <c r="E13" s="63" t="s">
        <v>455</v>
      </c>
      <c r="F13" s="63" t="s">
        <v>456</v>
      </c>
      <c r="G13" s="63" t="s">
        <v>457</v>
      </c>
    </row>
    <row r="14" spans="1:7" ht="13.95" customHeight="1" x14ac:dyDescent="0.3">
      <c r="A14" s="59" t="s">
        <v>161</v>
      </c>
      <c r="B14" s="60">
        <v>9</v>
      </c>
      <c r="C14" s="60">
        <v>6</v>
      </c>
      <c r="D14" s="60">
        <f t="shared" si="0"/>
        <v>3</v>
      </c>
      <c r="E14" s="63" t="s">
        <v>292</v>
      </c>
      <c r="F14" s="63" t="s">
        <v>293</v>
      </c>
      <c r="G14" s="63" t="s">
        <v>25</v>
      </c>
    </row>
    <row r="15" spans="1:7" ht="13.95" customHeight="1" x14ac:dyDescent="0.3">
      <c r="A15" s="59" t="s">
        <v>162</v>
      </c>
      <c r="B15" s="65">
        <v>68</v>
      </c>
      <c r="C15" s="60">
        <v>41</v>
      </c>
      <c r="D15" s="60">
        <f t="shared" si="0"/>
        <v>27</v>
      </c>
      <c r="E15" s="63" t="s">
        <v>332</v>
      </c>
      <c r="F15" s="63" t="s">
        <v>453</v>
      </c>
      <c r="G15" s="63" t="s">
        <v>454</v>
      </c>
    </row>
    <row r="16" spans="1:7" ht="13.95" customHeight="1" x14ac:dyDescent="0.3">
      <c r="A16" s="59" t="s">
        <v>163</v>
      </c>
      <c r="B16" s="60">
        <v>5</v>
      </c>
      <c r="C16" s="60">
        <v>3</v>
      </c>
      <c r="D16" s="60">
        <f t="shared" si="0"/>
        <v>2</v>
      </c>
      <c r="E16" s="63" t="s">
        <v>25</v>
      </c>
      <c r="F16" s="63" t="s">
        <v>25</v>
      </c>
      <c r="G16" s="63" t="s">
        <v>25</v>
      </c>
    </row>
    <row r="17" spans="1:7" ht="13.95" customHeight="1" x14ac:dyDescent="0.3">
      <c r="A17" s="59" t="s">
        <v>164</v>
      </c>
      <c r="B17" s="60">
        <v>5</v>
      </c>
      <c r="C17" s="60">
        <v>4</v>
      </c>
      <c r="D17" s="60">
        <f t="shared" si="0"/>
        <v>1</v>
      </c>
      <c r="E17" s="63" t="s">
        <v>25</v>
      </c>
      <c r="F17" s="63" t="s">
        <v>25</v>
      </c>
      <c r="G17" s="63" t="s">
        <v>25</v>
      </c>
    </row>
    <row r="18" spans="1:7" ht="13.95" customHeight="1" x14ac:dyDescent="0.3">
      <c r="A18" s="59" t="s">
        <v>165</v>
      </c>
      <c r="B18" s="60">
        <v>30</v>
      </c>
      <c r="C18" s="60">
        <v>20</v>
      </c>
      <c r="D18" s="60">
        <f t="shared" si="0"/>
        <v>10</v>
      </c>
      <c r="E18" s="63" t="s">
        <v>451</v>
      </c>
      <c r="F18" s="63" t="s">
        <v>449</v>
      </c>
      <c r="G18" s="63" t="s">
        <v>448</v>
      </c>
    </row>
    <row r="19" spans="1:7" ht="13.95" customHeight="1" x14ac:dyDescent="0.3">
      <c r="A19" s="59" t="s">
        <v>166</v>
      </c>
      <c r="B19" s="60">
        <v>11</v>
      </c>
      <c r="C19" s="60">
        <v>7</v>
      </c>
      <c r="D19" s="60">
        <f t="shared" si="0"/>
        <v>4</v>
      </c>
      <c r="E19" s="63" t="s">
        <v>450</v>
      </c>
      <c r="F19" s="63" t="s">
        <v>452</v>
      </c>
      <c r="G19" s="63" t="s">
        <v>25</v>
      </c>
    </row>
    <row r="20" spans="1:7" ht="13.95" customHeight="1" x14ac:dyDescent="0.3">
      <c r="A20" s="59" t="s">
        <v>167</v>
      </c>
      <c r="B20" s="60">
        <v>12</v>
      </c>
      <c r="C20" s="60">
        <v>6</v>
      </c>
      <c r="D20" s="60">
        <f t="shared" si="0"/>
        <v>6</v>
      </c>
      <c r="E20" s="63" t="s">
        <v>443</v>
      </c>
      <c r="F20" s="63" t="s">
        <v>444</v>
      </c>
      <c r="G20" s="63" t="s">
        <v>445</v>
      </c>
    </row>
    <row r="21" spans="1:7" ht="13.95" customHeight="1" x14ac:dyDescent="0.3">
      <c r="A21" s="59" t="s">
        <v>168</v>
      </c>
      <c r="B21" s="60">
        <v>37</v>
      </c>
      <c r="C21" s="60">
        <v>25</v>
      </c>
      <c r="D21" s="60">
        <f t="shared" si="0"/>
        <v>12</v>
      </c>
      <c r="E21" s="63" t="s">
        <v>447</v>
      </c>
      <c r="F21" s="63" t="s">
        <v>297</v>
      </c>
      <c r="G21" s="63" t="s">
        <v>446</v>
      </c>
    </row>
    <row r="22" spans="1:7" ht="13.95" customHeight="1" x14ac:dyDescent="0.3">
      <c r="A22" s="59" t="s">
        <v>169</v>
      </c>
      <c r="B22" s="60">
        <v>5</v>
      </c>
      <c r="C22" s="60">
        <v>3</v>
      </c>
      <c r="D22" s="60">
        <f t="shared" si="0"/>
        <v>2</v>
      </c>
      <c r="E22" s="63" t="s">
        <v>25</v>
      </c>
      <c r="F22" s="63" t="s">
        <v>25</v>
      </c>
      <c r="G22" s="63" t="s">
        <v>25</v>
      </c>
    </row>
    <row r="23" spans="1:7" ht="13.95" customHeight="1" x14ac:dyDescent="0.3">
      <c r="A23" s="59" t="s">
        <v>170</v>
      </c>
      <c r="B23" s="60">
        <v>18</v>
      </c>
      <c r="C23" s="60">
        <v>9</v>
      </c>
      <c r="D23" s="60">
        <f t="shared" si="0"/>
        <v>9</v>
      </c>
      <c r="E23" s="63" t="s">
        <v>299</v>
      </c>
      <c r="F23" s="63" t="s">
        <v>300</v>
      </c>
      <c r="G23" s="63" t="s">
        <v>301</v>
      </c>
    </row>
    <row r="24" spans="1:7" ht="13.95" customHeight="1" x14ac:dyDescent="0.3">
      <c r="A24" s="59" t="s">
        <v>171</v>
      </c>
      <c r="B24" s="60">
        <v>6</v>
      </c>
      <c r="C24" s="60">
        <v>1</v>
      </c>
      <c r="D24" s="60">
        <f t="shared" si="0"/>
        <v>5</v>
      </c>
      <c r="E24" s="63" t="s">
        <v>302</v>
      </c>
      <c r="F24" s="63" t="s">
        <v>25</v>
      </c>
      <c r="G24" s="63" t="s">
        <v>25</v>
      </c>
    </row>
    <row r="25" spans="1:7" ht="13.95" customHeight="1" x14ac:dyDescent="0.3">
      <c r="A25" s="59" t="s">
        <v>172</v>
      </c>
      <c r="B25" s="60">
        <v>21</v>
      </c>
      <c r="C25" s="60">
        <v>14</v>
      </c>
      <c r="D25" s="60">
        <f t="shared" si="0"/>
        <v>7</v>
      </c>
      <c r="E25" s="63" t="s">
        <v>304</v>
      </c>
      <c r="F25" s="63" t="s">
        <v>305</v>
      </c>
      <c r="G25" s="63" t="s">
        <v>306</v>
      </c>
    </row>
    <row r="26" spans="1:7" ht="13.95" customHeight="1" x14ac:dyDescent="0.3">
      <c r="A26" s="59" t="s">
        <v>173</v>
      </c>
      <c r="B26" s="60">
        <v>14</v>
      </c>
      <c r="C26" s="60">
        <v>7</v>
      </c>
      <c r="D26" s="60">
        <f t="shared" si="0"/>
        <v>7</v>
      </c>
      <c r="E26" s="63" t="s">
        <v>307</v>
      </c>
      <c r="F26" s="63" t="s">
        <v>309</v>
      </c>
      <c r="G26" s="63" t="s">
        <v>308</v>
      </c>
    </row>
    <row r="27" spans="1:7" ht="13.95" customHeight="1" x14ac:dyDescent="0.3">
      <c r="A27" s="59" t="s">
        <v>174</v>
      </c>
      <c r="B27" s="60">
        <v>49</v>
      </c>
      <c r="C27" s="60">
        <v>25</v>
      </c>
      <c r="D27" s="60">
        <f t="shared" si="0"/>
        <v>24</v>
      </c>
      <c r="E27" s="63" t="s">
        <v>312</v>
      </c>
      <c r="F27" s="63" t="s">
        <v>310</v>
      </c>
      <c r="G27" s="63" t="s">
        <v>311</v>
      </c>
    </row>
    <row r="28" spans="1:7" ht="13.95" customHeight="1" x14ac:dyDescent="0.3">
      <c r="A28" s="59" t="s">
        <v>175</v>
      </c>
      <c r="B28" s="60">
        <v>16</v>
      </c>
      <c r="C28" s="60">
        <v>8</v>
      </c>
      <c r="D28" s="60">
        <f t="shared" si="0"/>
        <v>8</v>
      </c>
      <c r="E28" s="63" t="s">
        <v>313</v>
      </c>
      <c r="F28" s="63" t="s">
        <v>314</v>
      </c>
      <c r="G28" s="63" t="s">
        <v>315</v>
      </c>
    </row>
    <row r="29" spans="1:7" ht="13.95" customHeight="1" x14ac:dyDescent="0.3">
      <c r="A29" s="59" t="s">
        <v>176</v>
      </c>
      <c r="B29" s="60">
        <v>12</v>
      </c>
      <c r="C29" s="60">
        <v>8</v>
      </c>
      <c r="D29" s="60">
        <f t="shared" si="0"/>
        <v>4</v>
      </c>
      <c r="E29" s="63" t="s">
        <v>316</v>
      </c>
      <c r="F29" s="63" t="s">
        <v>317</v>
      </c>
      <c r="G29" s="63" t="s">
        <v>25</v>
      </c>
    </row>
    <row r="30" spans="1:7" ht="13.95" customHeight="1" x14ac:dyDescent="0.3">
      <c r="A30" s="59" t="s">
        <v>177</v>
      </c>
      <c r="B30" s="60">
        <v>19</v>
      </c>
      <c r="C30" s="60">
        <v>14</v>
      </c>
      <c r="D30" s="60">
        <f t="shared" si="0"/>
        <v>5</v>
      </c>
      <c r="E30" s="63" t="s">
        <v>318</v>
      </c>
      <c r="F30" s="63" t="s">
        <v>319</v>
      </c>
      <c r="G30" s="63" t="s">
        <v>25</v>
      </c>
    </row>
    <row r="31" spans="1:7" ht="13.95" customHeight="1" x14ac:dyDescent="0.3">
      <c r="A31" s="59" t="s">
        <v>178</v>
      </c>
      <c r="B31" s="60">
        <v>10</v>
      </c>
      <c r="C31" s="60">
        <v>5</v>
      </c>
      <c r="D31" s="60">
        <f t="shared" si="0"/>
        <v>5</v>
      </c>
      <c r="E31" s="63" t="s">
        <v>442</v>
      </c>
      <c r="F31" s="63" t="s">
        <v>25</v>
      </c>
      <c r="G31" s="63" t="s">
        <v>25</v>
      </c>
    </row>
    <row r="32" spans="1:7" ht="13.95" customHeight="1" x14ac:dyDescent="0.3">
      <c r="A32" s="59" t="s">
        <v>179</v>
      </c>
      <c r="B32" s="65">
        <v>112</v>
      </c>
      <c r="C32" s="60">
        <v>56</v>
      </c>
      <c r="D32" s="60">
        <f t="shared" si="0"/>
        <v>56</v>
      </c>
      <c r="E32" s="63" t="s">
        <v>439</v>
      </c>
      <c r="F32" s="63" t="s">
        <v>440</v>
      </c>
      <c r="G32" s="63" t="s">
        <v>441</v>
      </c>
    </row>
    <row r="33" spans="1:7" ht="13.95" customHeight="1" x14ac:dyDescent="0.3">
      <c r="A33" s="59" t="s">
        <v>180</v>
      </c>
      <c r="B33" s="60">
        <v>5</v>
      </c>
      <c r="C33" s="60">
        <v>3</v>
      </c>
      <c r="D33" s="60">
        <f t="shared" si="0"/>
        <v>2</v>
      </c>
      <c r="E33" s="63" t="s">
        <v>25</v>
      </c>
      <c r="F33" s="63" t="s">
        <v>25</v>
      </c>
      <c r="G33" s="63" t="s">
        <v>25</v>
      </c>
    </row>
    <row r="34" spans="1:7" ht="13.95" customHeight="1" x14ac:dyDescent="0.3">
      <c r="A34" s="59" t="s">
        <v>181</v>
      </c>
      <c r="B34" s="60">
        <v>20</v>
      </c>
      <c r="C34" s="60">
        <v>10</v>
      </c>
      <c r="D34" s="60">
        <f t="shared" si="0"/>
        <v>10</v>
      </c>
      <c r="E34" s="63" t="s">
        <v>436</v>
      </c>
      <c r="F34" s="63" t="s">
        <v>437</v>
      </c>
      <c r="G34" s="63" t="s">
        <v>438</v>
      </c>
    </row>
    <row r="35" spans="1:7" ht="13.95" customHeight="1" x14ac:dyDescent="0.3">
      <c r="A35" s="59" t="s">
        <v>182</v>
      </c>
      <c r="B35" s="60">
        <v>5</v>
      </c>
      <c r="C35" s="60">
        <v>1</v>
      </c>
      <c r="D35" s="60">
        <f t="shared" si="0"/>
        <v>4</v>
      </c>
      <c r="E35" s="63" t="s">
        <v>25</v>
      </c>
      <c r="F35" s="63" t="s">
        <v>25</v>
      </c>
      <c r="G35" s="63" t="s">
        <v>25</v>
      </c>
    </row>
    <row r="36" spans="1:7" ht="13.95" customHeight="1" x14ac:dyDescent="0.3">
      <c r="A36" s="59" t="s">
        <v>183</v>
      </c>
      <c r="B36" s="60">
        <v>16</v>
      </c>
      <c r="C36" s="60">
        <v>6</v>
      </c>
      <c r="D36" s="60">
        <f t="shared" si="0"/>
        <v>10</v>
      </c>
      <c r="E36" s="63" t="s">
        <v>326</v>
      </c>
      <c r="F36" s="63" t="s">
        <v>324</v>
      </c>
      <c r="G36" s="63" t="s">
        <v>325</v>
      </c>
    </row>
    <row r="37" spans="1:7" ht="13.95" customHeight="1" x14ac:dyDescent="0.3">
      <c r="A37" s="59" t="s">
        <v>184</v>
      </c>
      <c r="B37" s="60">
        <v>18</v>
      </c>
      <c r="C37" s="60">
        <v>11</v>
      </c>
      <c r="D37" s="60">
        <f t="shared" si="0"/>
        <v>7</v>
      </c>
      <c r="E37" s="63" t="s">
        <v>328</v>
      </c>
      <c r="F37" s="63" t="s">
        <v>329</v>
      </c>
      <c r="G37" s="63" t="s">
        <v>330</v>
      </c>
    </row>
    <row r="38" spans="1:7" ht="13.95" customHeight="1" x14ac:dyDescent="0.3">
      <c r="A38" s="59" t="s">
        <v>185</v>
      </c>
      <c r="B38" s="65">
        <v>121</v>
      </c>
      <c r="C38" s="60">
        <v>69</v>
      </c>
      <c r="D38" s="60">
        <f t="shared" si="0"/>
        <v>52</v>
      </c>
      <c r="E38" s="63" t="s">
        <v>334</v>
      </c>
      <c r="F38" s="63" t="s">
        <v>332</v>
      </c>
      <c r="G38" s="63" t="s">
        <v>333</v>
      </c>
    </row>
    <row r="39" spans="1:7" ht="13.95" customHeight="1" x14ac:dyDescent="0.3">
      <c r="A39" s="59" t="s">
        <v>186</v>
      </c>
      <c r="B39" s="60">
        <v>14</v>
      </c>
      <c r="C39" s="60">
        <v>10</v>
      </c>
      <c r="D39" s="60">
        <f t="shared" si="0"/>
        <v>4</v>
      </c>
      <c r="E39" s="63" t="s">
        <v>335</v>
      </c>
      <c r="F39" s="63" t="s">
        <v>336</v>
      </c>
      <c r="G39" s="63" t="s">
        <v>25</v>
      </c>
    </row>
    <row r="40" spans="1:7" ht="13.95" customHeight="1" x14ac:dyDescent="0.3">
      <c r="A40" s="59" t="s">
        <v>187</v>
      </c>
      <c r="B40" s="60">
        <v>10</v>
      </c>
      <c r="C40" s="60">
        <v>3</v>
      </c>
      <c r="D40" s="60">
        <f t="shared" si="0"/>
        <v>7</v>
      </c>
      <c r="E40" s="63" t="s">
        <v>284</v>
      </c>
      <c r="F40" s="63" t="s">
        <v>25</v>
      </c>
      <c r="G40" s="63" t="s">
        <v>285</v>
      </c>
    </row>
    <row r="41" spans="1:7" ht="13.95" customHeight="1" x14ac:dyDescent="0.3">
      <c r="A41" s="59" t="s">
        <v>188</v>
      </c>
      <c r="B41" s="60">
        <v>29</v>
      </c>
      <c r="C41" s="60">
        <v>19</v>
      </c>
      <c r="D41" s="60">
        <f t="shared" si="0"/>
        <v>10</v>
      </c>
      <c r="E41" s="63" t="s">
        <v>337</v>
      </c>
      <c r="F41" s="63" t="s">
        <v>338</v>
      </c>
      <c r="G41" s="63" t="s">
        <v>339</v>
      </c>
    </row>
    <row r="42" spans="1:7" ht="13.95" customHeight="1" x14ac:dyDescent="0.3">
      <c r="A42" s="59" t="s">
        <v>189</v>
      </c>
      <c r="B42" s="60">
        <v>5</v>
      </c>
      <c r="C42" s="60">
        <v>4</v>
      </c>
      <c r="D42" s="60">
        <f t="shared" si="0"/>
        <v>1</v>
      </c>
      <c r="E42" s="63" t="s">
        <v>25</v>
      </c>
      <c r="F42" s="63" t="s">
        <v>25</v>
      </c>
      <c r="G42" s="63" t="s">
        <v>25</v>
      </c>
    </row>
    <row r="43" spans="1:7" ht="13.95" customHeight="1" x14ac:dyDescent="0.3">
      <c r="A43" s="59" t="s">
        <v>190</v>
      </c>
      <c r="B43" s="60">
        <v>14</v>
      </c>
      <c r="C43" s="60">
        <v>5</v>
      </c>
      <c r="D43" s="60">
        <f t="shared" si="0"/>
        <v>9</v>
      </c>
      <c r="E43" s="63" t="s">
        <v>340</v>
      </c>
      <c r="F43" s="63" t="s">
        <v>25</v>
      </c>
      <c r="G43" s="63" t="s">
        <v>341</v>
      </c>
    </row>
    <row r="44" spans="1:7" ht="13.95" customHeight="1" x14ac:dyDescent="0.3">
      <c r="A44" s="59" t="s">
        <v>191</v>
      </c>
      <c r="B44" s="60">
        <v>15</v>
      </c>
      <c r="C44" s="60">
        <v>9</v>
      </c>
      <c r="D44" s="60">
        <f t="shared" si="0"/>
        <v>6</v>
      </c>
      <c r="E44" s="63" t="s">
        <v>430</v>
      </c>
      <c r="F44" s="63" t="s">
        <v>431</v>
      </c>
      <c r="G44" s="63" t="s">
        <v>432</v>
      </c>
    </row>
    <row r="45" spans="1:7" ht="13.95" customHeight="1" x14ac:dyDescent="0.3">
      <c r="A45" s="59" t="s">
        <v>192</v>
      </c>
      <c r="B45" s="60">
        <v>19</v>
      </c>
      <c r="C45" s="60">
        <v>9</v>
      </c>
      <c r="D45" s="60">
        <f t="shared" si="0"/>
        <v>10</v>
      </c>
      <c r="E45" s="63" t="s">
        <v>346</v>
      </c>
      <c r="F45" s="63" t="s">
        <v>347</v>
      </c>
      <c r="G45" s="63" t="s">
        <v>348</v>
      </c>
    </row>
    <row r="46" spans="1:7" ht="13.95" customHeight="1" x14ac:dyDescent="0.3">
      <c r="A46" s="59" t="s">
        <v>193</v>
      </c>
      <c r="B46" s="65">
        <v>95</v>
      </c>
      <c r="C46" s="60">
        <v>52</v>
      </c>
      <c r="D46" s="60">
        <f t="shared" si="0"/>
        <v>43</v>
      </c>
      <c r="E46" s="63" t="s">
        <v>433</v>
      </c>
      <c r="F46" s="63" t="s">
        <v>435</v>
      </c>
      <c r="G46" s="63" t="s">
        <v>434</v>
      </c>
    </row>
    <row r="47" spans="1:7" ht="13.95" customHeight="1" x14ac:dyDescent="0.3">
      <c r="A47" s="59" t="s">
        <v>194</v>
      </c>
      <c r="B47" s="60">
        <v>2</v>
      </c>
      <c r="C47" s="60">
        <v>1</v>
      </c>
      <c r="D47" s="60">
        <f t="shared" si="0"/>
        <v>1</v>
      </c>
      <c r="E47" s="63" t="s">
        <v>25</v>
      </c>
      <c r="F47" s="63" t="s">
        <v>25</v>
      </c>
      <c r="G47" s="63" t="s">
        <v>25</v>
      </c>
    </row>
    <row r="48" spans="1:7" ht="13.95" customHeight="1" x14ac:dyDescent="0.3">
      <c r="A48" s="59" t="s">
        <v>195</v>
      </c>
      <c r="B48" s="60">
        <v>16</v>
      </c>
      <c r="C48" s="60">
        <v>9</v>
      </c>
      <c r="D48" s="60">
        <f t="shared" si="0"/>
        <v>7</v>
      </c>
      <c r="E48" s="63" t="s">
        <v>384</v>
      </c>
      <c r="F48" s="63" t="s">
        <v>425</v>
      </c>
      <c r="G48" s="63" t="s">
        <v>426</v>
      </c>
    </row>
    <row r="49" spans="1:7" ht="13.95" customHeight="1" x14ac:dyDescent="0.3">
      <c r="A49" s="59" t="s">
        <v>196</v>
      </c>
      <c r="B49" s="60">
        <v>14</v>
      </c>
      <c r="C49" s="60">
        <v>6</v>
      </c>
      <c r="D49" s="60">
        <f t="shared" si="0"/>
        <v>8</v>
      </c>
      <c r="E49" s="63" t="s">
        <v>427</v>
      </c>
      <c r="F49" s="63" t="s">
        <v>428</v>
      </c>
      <c r="G49" s="63" t="s">
        <v>429</v>
      </c>
    </row>
    <row r="50" spans="1:7" ht="13.95" customHeight="1" x14ac:dyDescent="0.3">
      <c r="A50" s="59" t="s">
        <v>197</v>
      </c>
      <c r="B50" s="60">
        <v>8</v>
      </c>
      <c r="C50" s="60">
        <v>4</v>
      </c>
      <c r="D50" s="60">
        <f t="shared" si="0"/>
        <v>4</v>
      </c>
      <c r="E50" s="63" t="s">
        <v>344</v>
      </c>
      <c r="F50" s="63" t="s">
        <v>25</v>
      </c>
      <c r="G50" s="63" t="s">
        <v>25</v>
      </c>
    </row>
    <row r="51" spans="1:7" ht="13.95" customHeight="1" x14ac:dyDescent="0.3">
      <c r="A51" s="59" t="s">
        <v>198</v>
      </c>
      <c r="B51" s="60">
        <v>5</v>
      </c>
      <c r="C51" s="60">
        <v>4</v>
      </c>
      <c r="D51" s="60">
        <f t="shared" si="0"/>
        <v>1</v>
      </c>
      <c r="E51" s="63" t="s">
        <v>25</v>
      </c>
      <c r="F51" s="63" t="s">
        <v>25</v>
      </c>
      <c r="G51" s="63" t="s">
        <v>25</v>
      </c>
    </row>
    <row r="52" spans="1:7" ht="13.95" customHeight="1" x14ac:dyDescent="0.3">
      <c r="A52" s="59" t="s">
        <v>199</v>
      </c>
      <c r="B52" s="60">
        <v>8</v>
      </c>
      <c r="C52" s="60">
        <v>4</v>
      </c>
      <c r="D52" s="60">
        <f t="shared" si="0"/>
        <v>4</v>
      </c>
      <c r="E52" s="63" t="s">
        <v>343</v>
      </c>
      <c r="F52" s="63" t="s">
        <v>25</v>
      </c>
      <c r="G52" s="63" t="s">
        <v>25</v>
      </c>
    </row>
    <row r="53" spans="1:7" ht="12" customHeight="1" x14ac:dyDescent="0.3"/>
    <row r="54" spans="1:7" ht="13.95" customHeight="1" x14ac:dyDescent="0.3">
      <c r="A54" s="83" t="s">
        <v>14</v>
      </c>
      <c r="B54" s="84"/>
      <c r="C54" s="84"/>
      <c r="D54" s="84"/>
      <c r="E54" s="84"/>
      <c r="F54" s="84"/>
      <c r="G54" s="84"/>
    </row>
    <row r="55" spans="1:7" ht="13.95" customHeight="1" x14ac:dyDescent="0.3">
      <c r="A55" s="86">
        <v>46038</v>
      </c>
      <c r="B55" s="84"/>
      <c r="C55" s="84"/>
      <c r="D55" s="84"/>
      <c r="E55" s="84"/>
      <c r="F55" s="84"/>
      <c r="G55" s="84"/>
    </row>
    <row r="56" spans="1:7" ht="12" customHeight="1" x14ac:dyDescent="0.3"/>
    <row r="57" spans="1:7" ht="12" customHeight="1" x14ac:dyDescent="0.3"/>
  </sheetData>
  <mergeCells count="8">
    <mergeCell ref="A54:G54"/>
    <mergeCell ref="A55:G55"/>
    <mergeCell ref="A1:G1"/>
    <mergeCell ref="A2:G2"/>
    <mergeCell ref="A3:G3"/>
    <mergeCell ref="A5:A6"/>
    <mergeCell ref="B5:D5"/>
    <mergeCell ref="E5:G5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084F6-7A72-4457-86AD-A11EEE39F3B9}">
  <dimension ref="A1:G57"/>
  <sheetViews>
    <sheetView workbookViewId="0">
      <selection activeCell="B7" sqref="B7:G7"/>
    </sheetView>
  </sheetViews>
  <sheetFormatPr defaultColWidth="11.5546875" defaultRowHeight="14.4" x14ac:dyDescent="0.3"/>
  <cols>
    <col min="1" max="1" width="53.6640625" style="29" bestFit="1" customWidth="1"/>
    <col min="2" max="3" width="6.6640625" style="29" bestFit="1" customWidth="1"/>
    <col min="4" max="4" width="8.6640625" style="29" bestFit="1" customWidth="1"/>
    <col min="5" max="7" width="13.6640625" style="29" bestFit="1" customWidth="1"/>
    <col min="8" max="16384" width="11.5546875" style="29"/>
  </cols>
  <sheetData>
    <row r="1" spans="1:7" ht="16.05" customHeight="1" x14ac:dyDescent="0.3">
      <c r="A1" s="108" t="s">
        <v>66</v>
      </c>
      <c r="B1" s="84"/>
      <c r="C1" s="84"/>
      <c r="D1" s="84"/>
      <c r="E1" s="84"/>
      <c r="F1" s="84"/>
      <c r="G1" s="84"/>
    </row>
    <row r="2" spans="1:7" ht="16.05" customHeight="1" x14ac:dyDescent="0.3">
      <c r="A2" s="108" t="s">
        <v>153</v>
      </c>
      <c r="B2" s="84"/>
      <c r="C2" s="84"/>
      <c r="D2" s="84"/>
      <c r="E2" s="84"/>
      <c r="F2" s="84"/>
      <c r="G2" s="84"/>
    </row>
    <row r="3" spans="1:7" ht="16.05" customHeight="1" x14ac:dyDescent="0.3">
      <c r="A3" s="108" t="s">
        <v>225</v>
      </c>
      <c r="B3" s="84"/>
      <c r="C3" s="84"/>
      <c r="D3" s="84"/>
      <c r="E3" s="84"/>
      <c r="F3" s="84"/>
      <c r="G3" s="84"/>
    </row>
    <row r="4" spans="1:7" ht="12" customHeight="1" x14ac:dyDescent="0.3"/>
    <row r="5" spans="1:7" ht="13.95" customHeight="1" x14ac:dyDescent="0.3">
      <c r="A5" s="109" t="s">
        <v>154</v>
      </c>
      <c r="B5" s="111" t="s">
        <v>3</v>
      </c>
      <c r="C5" s="111"/>
      <c r="D5" s="111"/>
      <c r="E5" s="111" t="s">
        <v>4</v>
      </c>
      <c r="F5" s="111"/>
      <c r="G5" s="111"/>
    </row>
    <row r="6" spans="1:7" ht="13.95" customHeight="1" x14ac:dyDescent="0.3">
      <c r="A6" s="110"/>
      <c r="B6" s="61" t="s">
        <v>5</v>
      </c>
      <c r="C6" s="61" t="s">
        <v>6</v>
      </c>
      <c r="D6" s="61" t="s">
        <v>7</v>
      </c>
      <c r="E6" s="61" t="s">
        <v>5</v>
      </c>
      <c r="F6" s="61" t="s">
        <v>6</v>
      </c>
      <c r="G6" s="61" t="s">
        <v>7</v>
      </c>
    </row>
    <row r="7" spans="1:7" ht="13.95" customHeight="1" x14ac:dyDescent="0.3">
      <c r="A7" s="66" t="s">
        <v>69</v>
      </c>
      <c r="B7" s="67">
        <v>829</v>
      </c>
      <c r="C7" s="67">
        <v>454</v>
      </c>
      <c r="D7" s="67">
        <v>375</v>
      </c>
      <c r="E7" s="62" t="s">
        <v>599</v>
      </c>
      <c r="F7" s="62" t="s">
        <v>600</v>
      </c>
      <c r="G7" s="62" t="s">
        <v>601</v>
      </c>
    </row>
    <row r="8" spans="1:7" ht="13.95" customHeight="1" x14ac:dyDescent="0.3">
      <c r="A8" s="59" t="s">
        <v>155</v>
      </c>
      <c r="B8" s="60">
        <v>4</v>
      </c>
      <c r="C8" s="60">
        <v>3</v>
      </c>
      <c r="D8" s="60">
        <v>1</v>
      </c>
      <c r="E8" s="63" t="s">
        <v>25</v>
      </c>
      <c r="F8" s="63" t="s">
        <v>25</v>
      </c>
      <c r="G8" s="63" t="s">
        <v>25</v>
      </c>
    </row>
    <row r="9" spans="1:7" ht="13.95" customHeight="1" x14ac:dyDescent="0.3">
      <c r="A9" s="59" t="s">
        <v>156</v>
      </c>
      <c r="B9" s="60">
        <v>11</v>
      </c>
      <c r="C9" s="60">
        <v>7</v>
      </c>
      <c r="D9" s="60">
        <v>4</v>
      </c>
      <c r="E9" s="63" t="s">
        <v>493</v>
      </c>
      <c r="F9" s="63" t="s">
        <v>495</v>
      </c>
      <c r="G9" s="63" t="s">
        <v>25</v>
      </c>
    </row>
    <row r="10" spans="1:7" ht="13.95" customHeight="1" x14ac:dyDescent="0.3">
      <c r="A10" s="59" t="s">
        <v>157</v>
      </c>
      <c r="B10" s="60">
        <v>13</v>
      </c>
      <c r="C10" s="60">
        <v>6</v>
      </c>
      <c r="D10" s="60">
        <v>7</v>
      </c>
      <c r="E10" s="63" t="s">
        <v>411</v>
      </c>
      <c r="F10" s="63" t="s">
        <v>413</v>
      </c>
      <c r="G10" s="63" t="s">
        <v>412</v>
      </c>
    </row>
    <row r="11" spans="1:7" ht="13.95" customHeight="1" x14ac:dyDescent="0.3">
      <c r="A11" s="59" t="s">
        <v>158</v>
      </c>
      <c r="B11" s="60">
        <v>12</v>
      </c>
      <c r="C11" s="60">
        <v>3</v>
      </c>
      <c r="D11" s="60">
        <v>9</v>
      </c>
      <c r="E11" s="63" t="s">
        <v>494</v>
      </c>
      <c r="F11" s="63" t="s">
        <v>25</v>
      </c>
      <c r="G11" s="63" t="s">
        <v>496</v>
      </c>
    </row>
    <row r="12" spans="1:7" ht="13.95" customHeight="1" x14ac:dyDescent="0.3">
      <c r="A12" s="59" t="s">
        <v>159</v>
      </c>
      <c r="B12" s="60">
        <v>8</v>
      </c>
      <c r="C12" s="60">
        <v>4</v>
      </c>
      <c r="D12" s="60">
        <v>4</v>
      </c>
      <c r="E12" s="63" t="s">
        <v>409</v>
      </c>
      <c r="F12" s="63" t="s">
        <v>25</v>
      </c>
      <c r="G12" s="63" t="s">
        <v>25</v>
      </c>
    </row>
    <row r="13" spans="1:7" ht="13.95" customHeight="1" x14ac:dyDescent="0.3">
      <c r="A13" s="59" t="s">
        <v>160</v>
      </c>
      <c r="B13" s="60">
        <v>24</v>
      </c>
      <c r="C13" s="60">
        <v>14</v>
      </c>
      <c r="D13" s="60">
        <v>10</v>
      </c>
      <c r="E13" s="63" t="s">
        <v>490</v>
      </c>
      <c r="F13" s="63" t="s">
        <v>492</v>
      </c>
      <c r="G13" s="63" t="s">
        <v>491</v>
      </c>
    </row>
    <row r="14" spans="1:7" ht="13.95" customHeight="1" x14ac:dyDescent="0.3">
      <c r="A14" s="59" t="s">
        <v>161</v>
      </c>
      <c r="B14" s="60">
        <v>8</v>
      </c>
      <c r="C14" s="60">
        <v>5</v>
      </c>
      <c r="D14" s="60">
        <v>3</v>
      </c>
      <c r="E14" s="63" t="s">
        <v>407</v>
      </c>
      <c r="F14" s="63" t="s">
        <v>25</v>
      </c>
      <c r="G14" s="63" t="s">
        <v>25</v>
      </c>
    </row>
    <row r="15" spans="1:7" ht="13.95" customHeight="1" x14ac:dyDescent="0.3">
      <c r="A15" s="59" t="s">
        <v>162</v>
      </c>
      <c r="B15" s="60">
        <v>10</v>
      </c>
      <c r="C15" s="60">
        <v>5</v>
      </c>
      <c r="D15" s="60">
        <v>5</v>
      </c>
      <c r="E15" s="63" t="s">
        <v>489</v>
      </c>
      <c r="F15" s="63" t="s">
        <v>25</v>
      </c>
      <c r="G15" s="63" t="s">
        <v>25</v>
      </c>
    </row>
    <row r="16" spans="1:7" ht="13.95" customHeight="1" x14ac:dyDescent="0.3">
      <c r="A16" s="59" t="s">
        <v>163</v>
      </c>
      <c r="B16" s="60">
        <v>4</v>
      </c>
      <c r="C16" s="60">
        <v>2</v>
      </c>
      <c r="D16" s="60">
        <v>2</v>
      </c>
      <c r="E16" s="63" t="s">
        <v>25</v>
      </c>
      <c r="F16" s="63" t="s">
        <v>25</v>
      </c>
      <c r="G16" s="63" t="s">
        <v>25</v>
      </c>
    </row>
    <row r="17" spans="1:7" ht="13.95" customHeight="1" x14ac:dyDescent="0.3">
      <c r="A17" s="59" t="s">
        <v>164</v>
      </c>
      <c r="B17" s="60">
        <v>5</v>
      </c>
      <c r="C17" s="60">
        <v>4</v>
      </c>
      <c r="D17" s="60">
        <v>1</v>
      </c>
      <c r="E17" s="63" t="s">
        <v>25</v>
      </c>
      <c r="F17" s="63" t="s">
        <v>25</v>
      </c>
      <c r="G17" s="63" t="s">
        <v>25</v>
      </c>
    </row>
    <row r="18" spans="1:7" ht="13.95" customHeight="1" x14ac:dyDescent="0.3">
      <c r="A18" s="59" t="s">
        <v>165</v>
      </c>
      <c r="B18" s="60">
        <v>30</v>
      </c>
      <c r="C18" s="60">
        <v>20</v>
      </c>
      <c r="D18" s="60">
        <v>10</v>
      </c>
      <c r="E18" s="63" t="s">
        <v>487</v>
      </c>
      <c r="F18" s="63" t="s">
        <v>484</v>
      </c>
      <c r="G18" s="63" t="s">
        <v>488</v>
      </c>
    </row>
    <row r="19" spans="1:7" ht="13.95" customHeight="1" x14ac:dyDescent="0.3">
      <c r="A19" s="59" t="s">
        <v>166</v>
      </c>
      <c r="B19" s="60">
        <v>11</v>
      </c>
      <c r="C19" s="60">
        <v>7</v>
      </c>
      <c r="D19" s="60">
        <v>4</v>
      </c>
      <c r="E19" s="63" t="s">
        <v>485</v>
      </c>
      <c r="F19" s="63" t="s">
        <v>486</v>
      </c>
      <c r="G19" s="63" t="s">
        <v>25</v>
      </c>
    </row>
    <row r="20" spans="1:7" ht="13.95" customHeight="1" x14ac:dyDescent="0.3">
      <c r="A20" s="59" t="s">
        <v>167</v>
      </c>
      <c r="B20" s="60">
        <v>12</v>
      </c>
      <c r="C20" s="60">
        <v>6</v>
      </c>
      <c r="D20" s="60">
        <v>6</v>
      </c>
      <c r="E20" s="63" t="s">
        <v>479</v>
      </c>
      <c r="F20" s="63" t="s">
        <v>480</v>
      </c>
      <c r="G20" s="63" t="s">
        <v>481</v>
      </c>
    </row>
    <row r="21" spans="1:7" ht="13.95" customHeight="1" x14ac:dyDescent="0.3">
      <c r="A21" s="59" t="s">
        <v>168</v>
      </c>
      <c r="B21" s="60">
        <v>31</v>
      </c>
      <c r="C21" s="60">
        <v>20</v>
      </c>
      <c r="D21" s="60">
        <v>11</v>
      </c>
      <c r="E21" s="63" t="s">
        <v>482</v>
      </c>
      <c r="F21" s="63" t="s">
        <v>406</v>
      </c>
      <c r="G21" s="63" t="s">
        <v>483</v>
      </c>
    </row>
    <row r="22" spans="1:7" ht="13.95" customHeight="1" x14ac:dyDescent="0.3">
      <c r="A22" s="59" t="s">
        <v>169</v>
      </c>
      <c r="B22" s="60">
        <v>5</v>
      </c>
      <c r="C22" s="60">
        <v>3</v>
      </c>
      <c r="D22" s="60">
        <v>2</v>
      </c>
      <c r="E22" s="63" t="s">
        <v>25</v>
      </c>
      <c r="F22" s="63" t="s">
        <v>25</v>
      </c>
      <c r="G22" s="63" t="s">
        <v>25</v>
      </c>
    </row>
    <row r="23" spans="1:7" ht="13.95" customHeight="1" x14ac:dyDescent="0.3">
      <c r="A23" s="59" t="s">
        <v>170</v>
      </c>
      <c r="B23" s="60">
        <v>15</v>
      </c>
      <c r="C23" s="60">
        <v>6</v>
      </c>
      <c r="D23" s="60">
        <v>9</v>
      </c>
      <c r="E23" s="63" t="s">
        <v>401</v>
      </c>
      <c r="F23" s="63" t="s">
        <v>354</v>
      </c>
      <c r="G23" s="63" t="s">
        <v>402</v>
      </c>
    </row>
    <row r="24" spans="1:7" ht="13.95" customHeight="1" x14ac:dyDescent="0.3">
      <c r="A24" s="59" t="s">
        <v>171</v>
      </c>
      <c r="B24" s="60">
        <v>6</v>
      </c>
      <c r="C24" s="60">
        <v>1</v>
      </c>
      <c r="D24" s="60">
        <v>5</v>
      </c>
      <c r="E24" s="63" t="s">
        <v>400</v>
      </c>
      <c r="F24" s="63" t="s">
        <v>25</v>
      </c>
      <c r="G24" s="63" t="s">
        <v>25</v>
      </c>
    </row>
    <row r="25" spans="1:7" ht="13.95" customHeight="1" x14ac:dyDescent="0.3">
      <c r="A25" s="59" t="s">
        <v>172</v>
      </c>
      <c r="B25" s="60">
        <v>20</v>
      </c>
      <c r="C25" s="60">
        <v>14</v>
      </c>
      <c r="D25" s="60">
        <v>6</v>
      </c>
      <c r="E25" s="63" t="s">
        <v>393</v>
      </c>
      <c r="F25" s="63" t="s">
        <v>394</v>
      </c>
      <c r="G25" s="63" t="s">
        <v>397</v>
      </c>
    </row>
    <row r="26" spans="1:7" ht="13.95" customHeight="1" x14ac:dyDescent="0.3">
      <c r="A26" s="59" t="s">
        <v>173</v>
      </c>
      <c r="B26" s="60">
        <v>13</v>
      </c>
      <c r="C26" s="60">
        <v>6</v>
      </c>
      <c r="D26" s="60">
        <v>7</v>
      </c>
      <c r="E26" s="63" t="s">
        <v>395</v>
      </c>
      <c r="F26" s="63" t="s">
        <v>396</v>
      </c>
      <c r="G26" s="63" t="s">
        <v>398</v>
      </c>
    </row>
    <row r="27" spans="1:7" ht="13.95" customHeight="1" x14ac:dyDescent="0.3">
      <c r="A27" s="59" t="s">
        <v>174</v>
      </c>
      <c r="B27" s="60">
        <v>43</v>
      </c>
      <c r="C27" s="60">
        <v>23</v>
      </c>
      <c r="D27" s="60">
        <v>20</v>
      </c>
      <c r="E27" s="63" t="s">
        <v>390</v>
      </c>
      <c r="F27" s="63" t="s">
        <v>391</v>
      </c>
      <c r="G27" s="63" t="s">
        <v>392</v>
      </c>
    </row>
    <row r="28" spans="1:7" ht="13.95" customHeight="1" x14ac:dyDescent="0.3">
      <c r="A28" s="59" t="s">
        <v>175</v>
      </c>
      <c r="B28" s="60">
        <v>16</v>
      </c>
      <c r="C28" s="60">
        <v>8</v>
      </c>
      <c r="D28" s="60">
        <v>8</v>
      </c>
      <c r="E28" s="63" t="s">
        <v>387</v>
      </c>
      <c r="F28" s="63" t="s">
        <v>388</v>
      </c>
      <c r="G28" s="63" t="s">
        <v>363</v>
      </c>
    </row>
    <row r="29" spans="1:7" ht="13.95" customHeight="1" x14ac:dyDescent="0.3">
      <c r="A29" s="59" t="s">
        <v>176</v>
      </c>
      <c r="B29" s="60">
        <v>11</v>
      </c>
      <c r="C29" s="60">
        <v>7</v>
      </c>
      <c r="D29" s="60">
        <v>4</v>
      </c>
      <c r="E29" s="63" t="s">
        <v>384</v>
      </c>
      <c r="F29" s="63" t="s">
        <v>385</v>
      </c>
      <c r="G29" s="63" t="s">
        <v>25</v>
      </c>
    </row>
    <row r="30" spans="1:7" ht="13.95" customHeight="1" x14ac:dyDescent="0.3">
      <c r="A30" s="59" t="s">
        <v>177</v>
      </c>
      <c r="B30" s="60">
        <v>19</v>
      </c>
      <c r="C30" s="60">
        <v>14</v>
      </c>
      <c r="D30" s="60">
        <v>5</v>
      </c>
      <c r="E30" s="63" t="s">
        <v>386</v>
      </c>
      <c r="F30" s="63" t="s">
        <v>478</v>
      </c>
      <c r="G30" s="63" t="s">
        <v>25</v>
      </c>
    </row>
    <row r="31" spans="1:7" ht="13.95" customHeight="1" x14ac:dyDescent="0.3">
      <c r="A31" s="59" t="s">
        <v>178</v>
      </c>
      <c r="B31" s="60">
        <v>9</v>
      </c>
      <c r="C31" s="60">
        <v>4</v>
      </c>
      <c r="D31" s="60">
        <v>5</v>
      </c>
      <c r="E31" s="63" t="s">
        <v>477</v>
      </c>
      <c r="F31" s="63" t="s">
        <v>25</v>
      </c>
      <c r="G31" s="63" t="s">
        <v>25</v>
      </c>
    </row>
    <row r="32" spans="1:7" ht="13.95" customHeight="1" x14ac:dyDescent="0.3">
      <c r="A32" s="59" t="s">
        <v>179</v>
      </c>
      <c r="B32" s="65">
        <v>99</v>
      </c>
      <c r="C32" s="60">
        <v>52</v>
      </c>
      <c r="D32" s="60">
        <v>47</v>
      </c>
      <c r="E32" s="63" t="s">
        <v>474</v>
      </c>
      <c r="F32" s="63" t="s">
        <v>475</v>
      </c>
      <c r="G32" s="63" t="s">
        <v>476</v>
      </c>
    </row>
    <row r="33" spans="1:7" ht="13.95" customHeight="1" x14ac:dyDescent="0.3">
      <c r="A33" s="59" t="s">
        <v>180</v>
      </c>
      <c r="B33" s="60">
        <v>5</v>
      </c>
      <c r="C33" s="60">
        <v>3</v>
      </c>
      <c r="D33" s="60">
        <v>2</v>
      </c>
      <c r="E33" s="63" t="s">
        <v>25</v>
      </c>
      <c r="F33" s="63" t="s">
        <v>25</v>
      </c>
      <c r="G33" s="63" t="s">
        <v>25</v>
      </c>
    </row>
    <row r="34" spans="1:7" ht="13.95" customHeight="1" x14ac:dyDescent="0.3">
      <c r="A34" s="59" t="s">
        <v>181</v>
      </c>
      <c r="B34" s="60">
        <v>19</v>
      </c>
      <c r="C34" s="60">
        <v>10</v>
      </c>
      <c r="D34" s="60">
        <v>9</v>
      </c>
      <c r="E34" s="63" t="s">
        <v>471</v>
      </c>
      <c r="F34" s="63" t="s">
        <v>472</v>
      </c>
      <c r="G34" s="63" t="s">
        <v>473</v>
      </c>
    </row>
    <row r="35" spans="1:7" ht="13.95" customHeight="1" x14ac:dyDescent="0.3">
      <c r="A35" s="59" t="s">
        <v>182</v>
      </c>
      <c r="B35" s="60">
        <v>4</v>
      </c>
      <c r="C35" s="60">
        <v>1</v>
      </c>
      <c r="D35" s="60">
        <v>3</v>
      </c>
      <c r="E35" s="63" t="s">
        <v>25</v>
      </c>
      <c r="F35" s="63" t="s">
        <v>25</v>
      </c>
      <c r="G35" s="63" t="s">
        <v>25</v>
      </c>
    </row>
    <row r="36" spans="1:7" ht="13.95" customHeight="1" x14ac:dyDescent="0.3">
      <c r="A36" s="59" t="s">
        <v>183</v>
      </c>
      <c r="B36" s="60">
        <v>16</v>
      </c>
      <c r="C36" s="60">
        <v>6</v>
      </c>
      <c r="D36" s="60">
        <v>10</v>
      </c>
      <c r="E36" s="63" t="s">
        <v>377</v>
      </c>
      <c r="F36" s="63" t="s">
        <v>378</v>
      </c>
      <c r="G36" s="63" t="s">
        <v>379</v>
      </c>
    </row>
    <row r="37" spans="1:7" ht="13.95" customHeight="1" x14ac:dyDescent="0.3">
      <c r="A37" s="59" t="s">
        <v>184</v>
      </c>
      <c r="B37" s="60">
        <v>15</v>
      </c>
      <c r="C37" s="60">
        <v>9</v>
      </c>
      <c r="D37" s="60">
        <v>6</v>
      </c>
      <c r="E37" s="63" t="s">
        <v>373</v>
      </c>
      <c r="F37" s="63" t="s">
        <v>374</v>
      </c>
      <c r="G37" s="63" t="s">
        <v>375</v>
      </c>
    </row>
    <row r="38" spans="1:7" ht="13.95" customHeight="1" x14ac:dyDescent="0.3">
      <c r="A38" s="59" t="s">
        <v>185</v>
      </c>
      <c r="B38" s="60">
        <v>100</v>
      </c>
      <c r="C38" s="60">
        <v>58</v>
      </c>
      <c r="D38" s="60">
        <v>42</v>
      </c>
      <c r="E38" s="63" t="s">
        <v>369</v>
      </c>
      <c r="F38" s="63" t="s">
        <v>370</v>
      </c>
      <c r="G38" s="63" t="s">
        <v>371</v>
      </c>
    </row>
    <row r="39" spans="1:7" ht="13.95" customHeight="1" x14ac:dyDescent="0.3">
      <c r="A39" s="59" t="s">
        <v>186</v>
      </c>
      <c r="B39" s="60">
        <v>14</v>
      </c>
      <c r="C39" s="60">
        <v>10</v>
      </c>
      <c r="D39" s="60">
        <v>4</v>
      </c>
      <c r="E39" s="63" t="s">
        <v>367</v>
      </c>
      <c r="F39" s="63" t="s">
        <v>368</v>
      </c>
      <c r="G39" s="63" t="s">
        <v>25</v>
      </c>
    </row>
    <row r="40" spans="1:7" ht="13.95" customHeight="1" x14ac:dyDescent="0.3">
      <c r="A40" s="59" t="s">
        <v>187</v>
      </c>
      <c r="B40" s="60">
        <v>10</v>
      </c>
      <c r="C40" s="60">
        <v>3</v>
      </c>
      <c r="D40" s="60">
        <v>7</v>
      </c>
      <c r="E40" s="63" t="s">
        <v>416</v>
      </c>
      <c r="F40" s="63" t="s">
        <v>25</v>
      </c>
      <c r="G40" s="63" t="s">
        <v>414</v>
      </c>
    </row>
    <row r="41" spans="1:7" ht="13.95" customHeight="1" x14ac:dyDescent="0.3">
      <c r="A41" s="59" t="s">
        <v>188</v>
      </c>
      <c r="B41" s="60">
        <v>20</v>
      </c>
      <c r="C41" s="60">
        <v>13</v>
      </c>
      <c r="D41" s="60">
        <v>7</v>
      </c>
      <c r="E41" s="63" t="s">
        <v>360</v>
      </c>
      <c r="F41" s="63" t="s">
        <v>364</v>
      </c>
      <c r="G41" s="63" t="s">
        <v>365</v>
      </c>
    </row>
    <row r="42" spans="1:7" ht="13.95" customHeight="1" x14ac:dyDescent="0.3">
      <c r="A42" s="59" t="s">
        <v>189</v>
      </c>
      <c r="B42" s="60">
        <v>5</v>
      </c>
      <c r="C42" s="60">
        <v>4</v>
      </c>
      <c r="D42" s="60">
        <v>1</v>
      </c>
      <c r="E42" s="63" t="s">
        <v>25</v>
      </c>
      <c r="F42" s="63" t="s">
        <v>25</v>
      </c>
      <c r="G42" s="63" t="s">
        <v>25</v>
      </c>
    </row>
    <row r="43" spans="1:7" ht="13.95" customHeight="1" x14ac:dyDescent="0.3">
      <c r="A43" s="59" t="s">
        <v>190</v>
      </c>
      <c r="B43" s="60">
        <v>14</v>
      </c>
      <c r="C43" s="60">
        <v>5</v>
      </c>
      <c r="D43" s="60">
        <v>9</v>
      </c>
      <c r="E43" s="63" t="s">
        <v>361</v>
      </c>
      <c r="F43" s="63" t="s">
        <v>25</v>
      </c>
      <c r="G43" s="63" t="s">
        <v>366</v>
      </c>
    </row>
    <row r="44" spans="1:7" ht="13.95" customHeight="1" x14ac:dyDescent="0.3">
      <c r="A44" s="59" t="s">
        <v>191</v>
      </c>
      <c r="B44" s="60">
        <v>15</v>
      </c>
      <c r="C44" s="60">
        <v>9</v>
      </c>
      <c r="D44" s="60">
        <v>6</v>
      </c>
      <c r="E44" s="63" t="s">
        <v>467</v>
      </c>
      <c r="F44" s="63" t="s">
        <v>468</v>
      </c>
      <c r="G44" s="63" t="s">
        <v>469</v>
      </c>
    </row>
    <row r="45" spans="1:7" ht="13.95" customHeight="1" x14ac:dyDescent="0.3">
      <c r="A45" s="59" t="s">
        <v>192</v>
      </c>
      <c r="B45" s="60">
        <v>19</v>
      </c>
      <c r="C45" s="60">
        <v>9</v>
      </c>
      <c r="D45" s="60">
        <v>10</v>
      </c>
      <c r="E45" s="63" t="s">
        <v>352</v>
      </c>
      <c r="F45" s="63" t="s">
        <v>353</v>
      </c>
      <c r="G45" s="63" t="s">
        <v>354</v>
      </c>
    </row>
    <row r="46" spans="1:7" ht="13.95" customHeight="1" x14ac:dyDescent="0.3">
      <c r="A46" s="59" t="s">
        <v>193</v>
      </c>
      <c r="B46" s="65">
        <v>80</v>
      </c>
      <c r="C46" s="60">
        <v>44</v>
      </c>
      <c r="D46" s="60">
        <v>36</v>
      </c>
      <c r="E46" s="63" t="s">
        <v>470</v>
      </c>
      <c r="F46" s="63" t="s">
        <v>498</v>
      </c>
      <c r="G46" s="63" t="s">
        <v>497</v>
      </c>
    </row>
    <row r="47" spans="1:7" ht="13.95" customHeight="1" x14ac:dyDescent="0.3">
      <c r="A47" s="59" t="s">
        <v>194</v>
      </c>
      <c r="B47" s="60">
        <v>2</v>
      </c>
      <c r="C47" s="60">
        <v>1</v>
      </c>
      <c r="D47" s="60">
        <v>1</v>
      </c>
      <c r="E47" s="63" t="s">
        <v>25</v>
      </c>
      <c r="F47" s="63" t="s">
        <v>25</v>
      </c>
      <c r="G47" s="63" t="s">
        <v>25</v>
      </c>
    </row>
    <row r="48" spans="1:7" ht="13.95" customHeight="1" x14ac:dyDescent="0.3">
      <c r="A48" s="59" t="s">
        <v>195</v>
      </c>
      <c r="B48" s="60">
        <v>15</v>
      </c>
      <c r="C48" s="60">
        <v>8</v>
      </c>
      <c r="D48" s="60">
        <v>7</v>
      </c>
      <c r="E48" s="63" t="s">
        <v>462</v>
      </c>
      <c r="F48" s="63" t="s">
        <v>464</v>
      </c>
      <c r="G48" s="63" t="s">
        <v>466</v>
      </c>
    </row>
    <row r="49" spans="1:7" ht="13.95" customHeight="1" x14ac:dyDescent="0.3">
      <c r="A49" s="59" t="s">
        <v>196</v>
      </c>
      <c r="B49" s="60">
        <v>13</v>
      </c>
      <c r="C49" s="60">
        <v>5</v>
      </c>
      <c r="D49" s="60">
        <v>8</v>
      </c>
      <c r="E49" s="63" t="s">
        <v>463</v>
      </c>
      <c r="F49" s="63" t="s">
        <v>25</v>
      </c>
      <c r="G49" s="63" t="s">
        <v>465</v>
      </c>
    </row>
    <row r="50" spans="1:7" ht="13.95" customHeight="1" x14ac:dyDescent="0.3">
      <c r="A50" s="59" t="s">
        <v>197</v>
      </c>
      <c r="B50" s="60">
        <v>8</v>
      </c>
      <c r="C50" s="60">
        <v>4</v>
      </c>
      <c r="D50" s="60">
        <v>4</v>
      </c>
      <c r="E50" s="63" t="s">
        <v>358</v>
      </c>
      <c r="F50" s="63" t="s">
        <v>25</v>
      </c>
      <c r="G50" s="63" t="s">
        <v>25</v>
      </c>
    </row>
    <row r="51" spans="1:7" ht="13.95" customHeight="1" x14ac:dyDescent="0.3">
      <c r="A51" s="59" t="s">
        <v>198</v>
      </c>
      <c r="B51" s="60">
        <v>5</v>
      </c>
      <c r="C51" s="60">
        <v>4</v>
      </c>
      <c r="D51" s="60">
        <v>1</v>
      </c>
      <c r="E51" s="63" t="s">
        <v>25</v>
      </c>
      <c r="F51" s="63" t="s">
        <v>25</v>
      </c>
      <c r="G51" s="63" t="s">
        <v>25</v>
      </c>
    </row>
    <row r="52" spans="1:7" ht="13.95" customHeight="1" x14ac:dyDescent="0.3">
      <c r="A52" s="59" t="s">
        <v>199</v>
      </c>
      <c r="B52" s="60">
        <v>7</v>
      </c>
      <c r="C52" s="60">
        <v>3</v>
      </c>
      <c r="D52" s="60">
        <v>4</v>
      </c>
      <c r="E52" s="63" t="s">
        <v>363</v>
      </c>
      <c r="F52" s="63" t="s">
        <v>25</v>
      </c>
      <c r="G52" s="63" t="s">
        <v>25</v>
      </c>
    </row>
    <row r="53" spans="1:7" ht="12" customHeight="1" x14ac:dyDescent="0.3"/>
    <row r="54" spans="1:7" ht="13.95" customHeight="1" x14ac:dyDescent="0.3">
      <c r="A54" s="83" t="s">
        <v>14</v>
      </c>
      <c r="B54" s="84"/>
      <c r="C54" s="84"/>
      <c r="D54" s="84"/>
      <c r="E54" s="84"/>
      <c r="F54" s="84"/>
      <c r="G54" s="84"/>
    </row>
    <row r="55" spans="1:7" ht="13.95" customHeight="1" x14ac:dyDescent="0.3">
      <c r="A55" s="86">
        <v>46038</v>
      </c>
      <c r="B55" s="84"/>
      <c r="C55" s="84"/>
      <c r="D55" s="84"/>
      <c r="E55" s="84"/>
      <c r="F55" s="84"/>
      <c r="G55" s="84"/>
    </row>
    <row r="56" spans="1:7" ht="12" customHeight="1" x14ac:dyDescent="0.3"/>
    <row r="57" spans="1:7" ht="12" customHeight="1" x14ac:dyDescent="0.3"/>
  </sheetData>
  <mergeCells count="8">
    <mergeCell ref="A54:G54"/>
    <mergeCell ref="A55:G55"/>
    <mergeCell ref="A1:G1"/>
    <mergeCell ref="A2:G2"/>
    <mergeCell ref="A3:G3"/>
    <mergeCell ref="A5:A6"/>
    <mergeCell ref="B5:D5"/>
    <mergeCell ref="E5:G5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C7FCF-A799-44FB-B8C9-6F53B18BC2BC}">
  <dimension ref="A1:G57"/>
  <sheetViews>
    <sheetView workbookViewId="0">
      <selection activeCell="I36" sqref="I36"/>
    </sheetView>
  </sheetViews>
  <sheetFormatPr defaultColWidth="11.5546875" defaultRowHeight="14.4" x14ac:dyDescent="0.3"/>
  <cols>
    <col min="1" max="1" width="53.6640625" style="29" bestFit="1" customWidth="1"/>
    <col min="2" max="3" width="6.6640625" style="29" bestFit="1" customWidth="1"/>
    <col min="4" max="4" width="8.6640625" style="29" bestFit="1" customWidth="1"/>
    <col min="5" max="6" width="14.6640625" style="29" bestFit="1" customWidth="1"/>
    <col min="7" max="7" width="13.6640625" style="29" bestFit="1" customWidth="1"/>
    <col min="8" max="16384" width="11.5546875" style="29"/>
  </cols>
  <sheetData>
    <row r="1" spans="1:7" ht="16.05" customHeight="1" x14ac:dyDescent="0.3">
      <c r="A1" s="108" t="s">
        <v>66</v>
      </c>
      <c r="B1" s="84"/>
      <c r="C1" s="84"/>
      <c r="D1" s="84"/>
      <c r="E1" s="84"/>
      <c r="F1" s="84"/>
      <c r="G1" s="84"/>
    </row>
    <row r="2" spans="1:7" ht="16.05" customHeight="1" x14ac:dyDescent="0.3">
      <c r="A2" s="108" t="s">
        <v>153</v>
      </c>
      <c r="B2" s="84"/>
      <c r="C2" s="84"/>
      <c r="D2" s="84"/>
      <c r="E2" s="84"/>
      <c r="F2" s="84"/>
      <c r="G2" s="84"/>
    </row>
    <row r="3" spans="1:7" ht="16.05" customHeight="1" x14ac:dyDescent="0.3">
      <c r="A3" s="108" t="s">
        <v>226</v>
      </c>
      <c r="B3" s="84"/>
      <c r="C3" s="84"/>
      <c r="D3" s="84"/>
      <c r="E3" s="84"/>
      <c r="F3" s="84"/>
      <c r="G3" s="84"/>
    </row>
    <row r="4" spans="1:7" ht="12" customHeight="1" x14ac:dyDescent="0.3"/>
    <row r="5" spans="1:7" ht="13.95" customHeight="1" x14ac:dyDescent="0.3">
      <c r="A5" s="109" t="s">
        <v>154</v>
      </c>
      <c r="B5" s="111" t="s">
        <v>3</v>
      </c>
      <c r="C5" s="111"/>
      <c r="D5" s="111"/>
      <c r="E5" s="111" t="s">
        <v>4</v>
      </c>
      <c r="F5" s="111"/>
      <c r="G5" s="111"/>
    </row>
    <row r="6" spans="1:7" ht="13.95" customHeight="1" x14ac:dyDescent="0.3">
      <c r="A6" s="110"/>
      <c r="B6" s="61" t="s">
        <v>5</v>
      </c>
      <c r="C6" s="61" t="s">
        <v>6</v>
      </c>
      <c r="D6" s="61" t="s">
        <v>7</v>
      </c>
      <c r="E6" s="61" t="s">
        <v>5</v>
      </c>
      <c r="F6" s="61" t="s">
        <v>6</v>
      </c>
      <c r="G6" s="61" t="s">
        <v>7</v>
      </c>
    </row>
    <row r="7" spans="1:7" ht="13.95" customHeight="1" x14ac:dyDescent="0.3">
      <c r="A7" s="66" t="s">
        <v>69</v>
      </c>
      <c r="B7" s="67">
        <v>123</v>
      </c>
      <c r="C7" s="67">
        <v>73</v>
      </c>
      <c r="D7" s="67">
        <v>50</v>
      </c>
      <c r="E7" s="62" t="s">
        <v>261</v>
      </c>
      <c r="F7" s="62" t="s">
        <v>262</v>
      </c>
      <c r="G7" s="62" t="s">
        <v>263</v>
      </c>
    </row>
    <row r="8" spans="1:7" ht="13.95" customHeight="1" x14ac:dyDescent="0.3">
      <c r="A8" s="59" t="s">
        <v>155</v>
      </c>
      <c r="B8" s="60" t="s">
        <v>48</v>
      </c>
      <c r="C8" s="60" t="s">
        <v>48</v>
      </c>
      <c r="D8" s="60" t="s">
        <v>48</v>
      </c>
      <c r="E8" s="63" t="s">
        <v>48</v>
      </c>
      <c r="F8" s="63" t="s">
        <v>48</v>
      </c>
      <c r="G8" s="63" t="s">
        <v>48</v>
      </c>
    </row>
    <row r="9" spans="1:7" ht="13.95" customHeight="1" x14ac:dyDescent="0.3">
      <c r="A9" s="59" t="s">
        <v>156</v>
      </c>
      <c r="B9" s="60" t="s">
        <v>48</v>
      </c>
      <c r="C9" s="60" t="s">
        <v>48</v>
      </c>
      <c r="D9" s="60" t="s">
        <v>48</v>
      </c>
      <c r="E9" s="63" t="s">
        <v>48</v>
      </c>
      <c r="F9" s="63" t="s">
        <v>48</v>
      </c>
      <c r="G9" s="63" t="s">
        <v>48</v>
      </c>
    </row>
    <row r="10" spans="1:7" ht="13.95" customHeight="1" x14ac:dyDescent="0.3">
      <c r="A10" s="59" t="s">
        <v>157</v>
      </c>
      <c r="B10" s="60" t="s">
        <v>48</v>
      </c>
      <c r="C10" s="60" t="s">
        <v>48</v>
      </c>
      <c r="D10" s="60" t="s">
        <v>48</v>
      </c>
      <c r="E10" s="63" t="s">
        <v>48</v>
      </c>
      <c r="F10" s="63" t="s">
        <v>48</v>
      </c>
      <c r="G10" s="63" t="s">
        <v>48</v>
      </c>
    </row>
    <row r="11" spans="1:7" ht="13.95" customHeight="1" x14ac:dyDescent="0.3">
      <c r="A11" s="59" t="s">
        <v>158</v>
      </c>
      <c r="B11" s="60" t="s">
        <v>48</v>
      </c>
      <c r="C11" s="60" t="s">
        <v>48</v>
      </c>
      <c r="D11" s="60" t="s">
        <v>48</v>
      </c>
      <c r="E11" s="63" t="s">
        <v>48</v>
      </c>
      <c r="F11" s="63" t="s">
        <v>48</v>
      </c>
      <c r="G11" s="63" t="s">
        <v>48</v>
      </c>
    </row>
    <row r="12" spans="1:7" ht="13.95" customHeight="1" x14ac:dyDescent="0.3">
      <c r="A12" s="59" t="s">
        <v>159</v>
      </c>
      <c r="B12" s="60">
        <v>3</v>
      </c>
      <c r="C12" s="60">
        <v>3</v>
      </c>
      <c r="D12" s="60" t="s">
        <v>48</v>
      </c>
      <c r="E12" s="63" t="s">
        <v>25</v>
      </c>
      <c r="F12" s="63" t="s">
        <v>25</v>
      </c>
      <c r="G12" s="63" t="s">
        <v>48</v>
      </c>
    </row>
    <row r="13" spans="1:7" ht="13.95" customHeight="1" x14ac:dyDescent="0.3">
      <c r="A13" s="59" t="s">
        <v>160</v>
      </c>
      <c r="B13" s="60" t="s">
        <v>48</v>
      </c>
      <c r="C13" s="60" t="s">
        <v>48</v>
      </c>
      <c r="D13" s="60" t="s">
        <v>48</v>
      </c>
      <c r="E13" s="63" t="s">
        <v>48</v>
      </c>
      <c r="F13" s="63" t="s">
        <v>48</v>
      </c>
      <c r="G13" s="63" t="s">
        <v>48</v>
      </c>
    </row>
    <row r="14" spans="1:7" ht="13.95" customHeight="1" x14ac:dyDescent="0.3">
      <c r="A14" s="59" t="s">
        <v>161</v>
      </c>
      <c r="B14" s="60" t="s">
        <v>48</v>
      </c>
      <c r="C14" s="60" t="s">
        <v>48</v>
      </c>
      <c r="D14" s="60" t="s">
        <v>48</v>
      </c>
      <c r="E14" s="63" t="s">
        <v>48</v>
      </c>
      <c r="F14" s="63" t="s">
        <v>48</v>
      </c>
      <c r="G14" s="63" t="s">
        <v>48</v>
      </c>
    </row>
    <row r="15" spans="1:7" ht="13.95" customHeight="1" x14ac:dyDescent="0.3">
      <c r="A15" s="59" t="s">
        <v>162</v>
      </c>
      <c r="B15" s="60">
        <v>56</v>
      </c>
      <c r="C15" s="60">
        <v>35</v>
      </c>
      <c r="D15" s="60">
        <f t="shared" ref="D15:D46" si="0">B15-C15</f>
        <v>21</v>
      </c>
      <c r="E15" s="63" t="s">
        <v>381</v>
      </c>
      <c r="F15" s="63" t="s">
        <v>502</v>
      </c>
      <c r="G15" s="63" t="s">
        <v>503</v>
      </c>
    </row>
    <row r="16" spans="1:7" ht="13.95" customHeight="1" x14ac:dyDescent="0.3">
      <c r="A16" s="59" t="s">
        <v>163</v>
      </c>
      <c r="B16" s="60" t="s">
        <v>48</v>
      </c>
      <c r="C16" s="60" t="s">
        <v>48</v>
      </c>
      <c r="D16" s="60" t="s">
        <v>48</v>
      </c>
      <c r="E16" s="63" t="s">
        <v>48</v>
      </c>
      <c r="F16" s="63" t="s">
        <v>48</v>
      </c>
      <c r="G16" s="63" t="s">
        <v>48</v>
      </c>
    </row>
    <row r="17" spans="1:7" ht="13.95" customHeight="1" x14ac:dyDescent="0.3">
      <c r="A17" s="59" t="s">
        <v>164</v>
      </c>
      <c r="B17" s="60" t="s">
        <v>48</v>
      </c>
      <c r="C17" s="60" t="s">
        <v>48</v>
      </c>
      <c r="D17" s="60" t="s">
        <v>48</v>
      </c>
      <c r="E17" s="63" t="s">
        <v>48</v>
      </c>
      <c r="F17" s="63" t="s">
        <v>48</v>
      </c>
      <c r="G17" s="63" t="s">
        <v>48</v>
      </c>
    </row>
    <row r="18" spans="1:7" ht="13.95" customHeight="1" x14ac:dyDescent="0.3">
      <c r="A18" s="59" t="s">
        <v>165</v>
      </c>
      <c r="B18" s="60" t="s">
        <v>48</v>
      </c>
      <c r="C18" s="60" t="s">
        <v>48</v>
      </c>
      <c r="D18" s="60" t="s">
        <v>48</v>
      </c>
      <c r="E18" s="63" t="s">
        <v>48</v>
      </c>
      <c r="F18" s="63" t="s">
        <v>48</v>
      </c>
      <c r="G18" s="63" t="s">
        <v>48</v>
      </c>
    </row>
    <row r="19" spans="1:7" ht="13.95" customHeight="1" x14ac:dyDescent="0.3">
      <c r="A19" s="59" t="s">
        <v>166</v>
      </c>
      <c r="B19" s="60" t="s">
        <v>48</v>
      </c>
      <c r="C19" s="60" t="s">
        <v>48</v>
      </c>
      <c r="D19" s="60" t="s">
        <v>48</v>
      </c>
      <c r="E19" s="63" t="s">
        <v>48</v>
      </c>
      <c r="F19" s="63" t="s">
        <v>48</v>
      </c>
      <c r="G19" s="63" t="s">
        <v>48</v>
      </c>
    </row>
    <row r="20" spans="1:7" ht="13.95" customHeight="1" x14ac:dyDescent="0.3">
      <c r="A20" s="59" t="s">
        <v>167</v>
      </c>
      <c r="B20" s="60" t="s">
        <v>48</v>
      </c>
      <c r="C20" s="60" t="s">
        <v>48</v>
      </c>
      <c r="D20" s="60" t="s">
        <v>48</v>
      </c>
      <c r="E20" s="63" t="s">
        <v>48</v>
      </c>
      <c r="F20" s="63" t="s">
        <v>48</v>
      </c>
      <c r="G20" s="63" t="s">
        <v>48</v>
      </c>
    </row>
    <row r="21" spans="1:7" ht="13.95" customHeight="1" x14ac:dyDescent="0.3">
      <c r="A21" s="59" t="s">
        <v>168</v>
      </c>
      <c r="B21" s="60">
        <v>5</v>
      </c>
      <c r="C21" s="60">
        <v>4</v>
      </c>
      <c r="D21" s="60">
        <f t="shared" si="0"/>
        <v>1</v>
      </c>
      <c r="E21" s="63" t="s">
        <v>25</v>
      </c>
      <c r="F21" s="63" t="s">
        <v>25</v>
      </c>
      <c r="G21" s="63" t="s">
        <v>25</v>
      </c>
    </row>
    <row r="22" spans="1:7" ht="13.95" customHeight="1" x14ac:dyDescent="0.3">
      <c r="A22" s="59" t="s">
        <v>169</v>
      </c>
      <c r="B22" s="60" t="s">
        <v>48</v>
      </c>
      <c r="C22" s="60" t="s">
        <v>48</v>
      </c>
      <c r="D22" s="60" t="s">
        <v>48</v>
      </c>
      <c r="E22" s="63" t="s">
        <v>48</v>
      </c>
      <c r="F22" s="63" t="s">
        <v>48</v>
      </c>
      <c r="G22" s="63" t="s">
        <v>48</v>
      </c>
    </row>
    <row r="23" spans="1:7" ht="13.95" customHeight="1" x14ac:dyDescent="0.3">
      <c r="A23" s="59" t="s">
        <v>170</v>
      </c>
      <c r="B23" s="60">
        <v>3</v>
      </c>
      <c r="C23" s="60">
        <v>3</v>
      </c>
      <c r="D23" s="60" t="s">
        <v>48</v>
      </c>
      <c r="E23" s="63" t="s">
        <v>25</v>
      </c>
      <c r="F23" s="63" t="s">
        <v>25</v>
      </c>
      <c r="G23" s="63" t="s">
        <v>48</v>
      </c>
    </row>
    <row r="24" spans="1:7" ht="13.95" customHeight="1" x14ac:dyDescent="0.3">
      <c r="A24" s="59" t="s">
        <v>171</v>
      </c>
      <c r="B24" s="60" t="s">
        <v>48</v>
      </c>
      <c r="C24" s="60" t="s">
        <v>48</v>
      </c>
      <c r="D24" s="60" t="s">
        <v>48</v>
      </c>
      <c r="E24" s="63" t="s">
        <v>48</v>
      </c>
      <c r="F24" s="63" t="s">
        <v>48</v>
      </c>
      <c r="G24" s="63" t="s">
        <v>48</v>
      </c>
    </row>
    <row r="25" spans="1:7" ht="13.95" customHeight="1" x14ac:dyDescent="0.3">
      <c r="A25" s="59" t="s">
        <v>172</v>
      </c>
      <c r="B25" s="60">
        <v>1</v>
      </c>
      <c r="C25" s="60" t="s">
        <v>48</v>
      </c>
      <c r="D25" s="60">
        <v>1</v>
      </c>
      <c r="E25" s="63" t="s">
        <v>25</v>
      </c>
      <c r="F25" s="63" t="s">
        <v>48</v>
      </c>
      <c r="G25" s="63" t="s">
        <v>25</v>
      </c>
    </row>
    <row r="26" spans="1:7" ht="13.95" customHeight="1" x14ac:dyDescent="0.3">
      <c r="A26" s="59" t="s">
        <v>173</v>
      </c>
      <c r="B26" s="60">
        <v>1</v>
      </c>
      <c r="C26" s="60">
        <v>1</v>
      </c>
      <c r="D26" s="60" t="s">
        <v>48</v>
      </c>
      <c r="E26" s="63" t="s">
        <v>25</v>
      </c>
      <c r="F26" s="63" t="s">
        <v>25</v>
      </c>
      <c r="G26" s="63" t="s">
        <v>48</v>
      </c>
    </row>
    <row r="27" spans="1:7" ht="13.95" customHeight="1" x14ac:dyDescent="0.3">
      <c r="A27" s="59" t="s">
        <v>174</v>
      </c>
      <c r="B27" s="60">
        <v>4</v>
      </c>
      <c r="C27" s="60">
        <v>1</v>
      </c>
      <c r="D27" s="60">
        <f t="shared" si="0"/>
        <v>3</v>
      </c>
      <c r="E27" s="63" t="s">
        <v>25</v>
      </c>
      <c r="F27" s="63" t="s">
        <v>25</v>
      </c>
      <c r="G27" s="63" t="s">
        <v>25</v>
      </c>
    </row>
    <row r="28" spans="1:7" ht="13.95" customHeight="1" x14ac:dyDescent="0.3">
      <c r="A28" s="59" t="s">
        <v>175</v>
      </c>
      <c r="B28" s="60" t="s">
        <v>48</v>
      </c>
      <c r="C28" s="60" t="s">
        <v>48</v>
      </c>
      <c r="D28" s="60" t="s">
        <v>48</v>
      </c>
      <c r="E28" s="63" t="s">
        <v>48</v>
      </c>
      <c r="F28" s="63" t="s">
        <v>48</v>
      </c>
      <c r="G28" s="63" t="s">
        <v>48</v>
      </c>
    </row>
    <row r="29" spans="1:7" ht="13.95" customHeight="1" x14ac:dyDescent="0.3">
      <c r="A29" s="59" t="s">
        <v>176</v>
      </c>
      <c r="B29" s="60" t="s">
        <v>48</v>
      </c>
      <c r="C29" s="60" t="s">
        <v>48</v>
      </c>
      <c r="D29" s="60" t="s">
        <v>48</v>
      </c>
      <c r="E29" s="63" t="s">
        <v>48</v>
      </c>
      <c r="F29" s="63" t="s">
        <v>48</v>
      </c>
      <c r="G29" s="63" t="s">
        <v>48</v>
      </c>
    </row>
    <row r="30" spans="1:7" ht="13.95" customHeight="1" x14ac:dyDescent="0.3">
      <c r="A30" s="59" t="s">
        <v>177</v>
      </c>
      <c r="B30" s="60" t="s">
        <v>48</v>
      </c>
      <c r="C30" s="60" t="s">
        <v>48</v>
      </c>
      <c r="D30" s="60" t="s">
        <v>48</v>
      </c>
      <c r="E30" s="63" t="s">
        <v>48</v>
      </c>
      <c r="F30" s="63" t="s">
        <v>48</v>
      </c>
      <c r="G30" s="63" t="s">
        <v>48</v>
      </c>
    </row>
    <row r="31" spans="1:7" ht="13.95" customHeight="1" x14ac:dyDescent="0.3">
      <c r="A31" s="59" t="s">
        <v>178</v>
      </c>
      <c r="B31" s="60">
        <v>1</v>
      </c>
      <c r="C31" s="60">
        <v>1</v>
      </c>
      <c r="D31" s="60" t="s">
        <v>48</v>
      </c>
      <c r="E31" s="63" t="s">
        <v>25</v>
      </c>
      <c r="F31" s="63" t="s">
        <v>25</v>
      </c>
      <c r="G31" s="63" t="s">
        <v>48</v>
      </c>
    </row>
    <row r="32" spans="1:7" ht="13.95" customHeight="1" x14ac:dyDescent="0.3">
      <c r="A32" s="59" t="s">
        <v>179</v>
      </c>
      <c r="B32" s="60">
        <v>12</v>
      </c>
      <c r="C32" s="60">
        <v>4</v>
      </c>
      <c r="D32" s="60">
        <f t="shared" si="0"/>
        <v>8</v>
      </c>
      <c r="E32" s="63" t="s">
        <v>417</v>
      </c>
      <c r="F32" s="63" t="s">
        <v>25</v>
      </c>
      <c r="G32" s="63" t="s">
        <v>418</v>
      </c>
    </row>
    <row r="33" spans="1:7" ht="13.95" customHeight="1" x14ac:dyDescent="0.3">
      <c r="A33" s="59" t="s">
        <v>180</v>
      </c>
      <c r="B33" s="60" t="s">
        <v>48</v>
      </c>
      <c r="C33" s="60" t="s">
        <v>48</v>
      </c>
      <c r="D33" s="60" t="s">
        <v>48</v>
      </c>
      <c r="E33" s="63" t="s">
        <v>48</v>
      </c>
      <c r="F33" s="63" t="s">
        <v>48</v>
      </c>
      <c r="G33" s="63" t="s">
        <v>48</v>
      </c>
    </row>
    <row r="34" spans="1:7" ht="13.95" customHeight="1" x14ac:dyDescent="0.3">
      <c r="A34" s="59" t="s">
        <v>181</v>
      </c>
      <c r="B34" s="60" t="s">
        <v>48</v>
      </c>
      <c r="C34" s="60" t="s">
        <v>48</v>
      </c>
      <c r="D34" s="60" t="s">
        <v>48</v>
      </c>
      <c r="E34" s="63" t="s">
        <v>48</v>
      </c>
      <c r="F34" s="63" t="s">
        <v>48</v>
      </c>
      <c r="G34" s="63" t="s">
        <v>48</v>
      </c>
    </row>
    <row r="35" spans="1:7" ht="13.95" customHeight="1" x14ac:dyDescent="0.3">
      <c r="A35" s="59" t="s">
        <v>182</v>
      </c>
      <c r="B35" s="60" t="s">
        <v>48</v>
      </c>
      <c r="C35" s="60" t="s">
        <v>48</v>
      </c>
      <c r="D35" s="60" t="s">
        <v>48</v>
      </c>
      <c r="E35" s="63" t="s">
        <v>48</v>
      </c>
      <c r="F35" s="63" t="s">
        <v>48</v>
      </c>
      <c r="G35" s="63" t="s">
        <v>48</v>
      </c>
    </row>
    <row r="36" spans="1:7" ht="13.95" customHeight="1" x14ac:dyDescent="0.3">
      <c r="A36" s="59" t="s">
        <v>183</v>
      </c>
      <c r="B36" s="60" t="s">
        <v>48</v>
      </c>
      <c r="C36" s="60" t="s">
        <v>48</v>
      </c>
      <c r="D36" s="60" t="s">
        <v>48</v>
      </c>
      <c r="E36" s="63" t="s">
        <v>48</v>
      </c>
      <c r="F36" s="63" t="s">
        <v>48</v>
      </c>
      <c r="G36" s="63" t="s">
        <v>48</v>
      </c>
    </row>
    <row r="37" spans="1:7" ht="13.95" customHeight="1" x14ac:dyDescent="0.3">
      <c r="A37" s="59" t="s">
        <v>184</v>
      </c>
      <c r="B37" s="60">
        <v>3</v>
      </c>
      <c r="C37" s="60">
        <v>2</v>
      </c>
      <c r="D37" s="60">
        <f t="shared" si="0"/>
        <v>1</v>
      </c>
      <c r="E37" s="63" t="s">
        <v>25</v>
      </c>
      <c r="F37" s="63" t="s">
        <v>25</v>
      </c>
      <c r="G37" s="63" t="s">
        <v>25</v>
      </c>
    </row>
    <row r="38" spans="1:7" ht="13.95" customHeight="1" x14ac:dyDescent="0.3">
      <c r="A38" s="59" t="s">
        <v>185</v>
      </c>
      <c r="B38" s="60">
        <v>14</v>
      </c>
      <c r="C38" s="60">
        <v>7</v>
      </c>
      <c r="D38" s="60">
        <f t="shared" si="0"/>
        <v>7</v>
      </c>
      <c r="E38" s="63" t="s">
        <v>336</v>
      </c>
      <c r="F38" s="63" t="s">
        <v>419</v>
      </c>
      <c r="G38" s="63" t="s">
        <v>420</v>
      </c>
    </row>
    <row r="39" spans="1:7" ht="13.95" customHeight="1" x14ac:dyDescent="0.3">
      <c r="A39" s="59" t="s">
        <v>186</v>
      </c>
      <c r="B39" s="60" t="s">
        <v>48</v>
      </c>
      <c r="C39" s="60" t="s">
        <v>48</v>
      </c>
      <c r="D39" s="60" t="s">
        <v>48</v>
      </c>
      <c r="E39" s="63" t="s">
        <v>48</v>
      </c>
      <c r="F39" s="63" t="s">
        <v>48</v>
      </c>
      <c r="G39" s="63" t="s">
        <v>48</v>
      </c>
    </row>
    <row r="40" spans="1:7" ht="13.95" customHeight="1" x14ac:dyDescent="0.3">
      <c r="A40" s="59" t="s">
        <v>187</v>
      </c>
      <c r="B40" s="60" t="s">
        <v>48</v>
      </c>
      <c r="C40" s="60" t="s">
        <v>48</v>
      </c>
      <c r="D40" s="60" t="s">
        <v>48</v>
      </c>
      <c r="E40" s="63" t="s">
        <v>48</v>
      </c>
      <c r="F40" s="63" t="s">
        <v>48</v>
      </c>
      <c r="G40" s="63" t="s">
        <v>48</v>
      </c>
    </row>
    <row r="41" spans="1:7" ht="13.95" customHeight="1" x14ac:dyDescent="0.3">
      <c r="A41" s="59" t="s">
        <v>188</v>
      </c>
      <c r="B41" s="60">
        <v>8</v>
      </c>
      <c r="C41" s="60">
        <v>6</v>
      </c>
      <c r="D41" s="60">
        <f t="shared" si="0"/>
        <v>2</v>
      </c>
      <c r="E41" s="63" t="s">
        <v>423</v>
      </c>
      <c r="F41" s="63" t="s">
        <v>504</v>
      </c>
      <c r="G41" s="63" t="s">
        <v>25</v>
      </c>
    </row>
    <row r="42" spans="1:7" ht="13.95" customHeight="1" x14ac:dyDescent="0.3">
      <c r="A42" s="59" t="s">
        <v>189</v>
      </c>
      <c r="B42" s="60" t="s">
        <v>48</v>
      </c>
      <c r="C42" s="60" t="s">
        <v>48</v>
      </c>
      <c r="D42" s="60" t="s">
        <v>48</v>
      </c>
      <c r="E42" s="63" t="s">
        <v>48</v>
      </c>
      <c r="F42" s="63" t="s">
        <v>48</v>
      </c>
      <c r="G42" s="63" t="s">
        <v>48</v>
      </c>
    </row>
    <row r="43" spans="1:7" ht="13.95" customHeight="1" x14ac:dyDescent="0.3">
      <c r="A43" s="59" t="s">
        <v>190</v>
      </c>
      <c r="B43" s="60" t="s">
        <v>48</v>
      </c>
      <c r="C43" s="60" t="s">
        <v>48</v>
      </c>
      <c r="D43" s="60" t="s">
        <v>48</v>
      </c>
      <c r="E43" s="63" t="s">
        <v>48</v>
      </c>
      <c r="F43" s="63" t="s">
        <v>48</v>
      </c>
      <c r="G43" s="63" t="s">
        <v>48</v>
      </c>
    </row>
    <row r="44" spans="1:7" ht="13.95" customHeight="1" x14ac:dyDescent="0.3">
      <c r="A44" s="59" t="s">
        <v>191</v>
      </c>
      <c r="B44" s="60" t="s">
        <v>48</v>
      </c>
      <c r="C44" s="60" t="s">
        <v>48</v>
      </c>
      <c r="D44" s="60" t="s">
        <v>48</v>
      </c>
      <c r="E44" s="63" t="s">
        <v>48</v>
      </c>
      <c r="F44" s="63" t="s">
        <v>48</v>
      </c>
      <c r="G44" s="63" t="s">
        <v>48</v>
      </c>
    </row>
    <row r="45" spans="1:7" ht="13.95" customHeight="1" x14ac:dyDescent="0.3">
      <c r="A45" s="59" t="s">
        <v>192</v>
      </c>
      <c r="B45" s="60" t="s">
        <v>48</v>
      </c>
      <c r="C45" s="60" t="s">
        <v>48</v>
      </c>
      <c r="D45" s="60" t="s">
        <v>48</v>
      </c>
      <c r="E45" s="63" t="s">
        <v>48</v>
      </c>
      <c r="F45" s="63" t="s">
        <v>48</v>
      </c>
      <c r="G45" s="63" t="s">
        <v>48</v>
      </c>
    </row>
    <row r="46" spans="1:7" ht="13.95" customHeight="1" x14ac:dyDescent="0.3">
      <c r="A46" s="59" t="s">
        <v>193</v>
      </c>
      <c r="B46" s="60">
        <v>12</v>
      </c>
      <c r="C46" s="60">
        <v>6</v>
      </c>
      <c r="D46" s="60">
        <f t="shared" si="0"/>
        <v>6</v>
      </c>
      <c r="E46" s="63" t="s">
        <v>501</v>
      </c>
      <c r="F46" s="63" t="s">
        <v>499</v>
      </c>
      <c r="G46" s="63" t="s">
        <v>500</v>
      </c>
    </row>
    <row r="47" spans="1:7" ht="13.95" customHeight="1" x14ac:dyDescent="0.3">
      <c r="A47" s="59" t="s">
        <v>194</v>
      </c>
      <c r="B47" s="60" t="s">
        <v>48</v>
      </c>
      <c r="C47" s="60" t="s">
        <v>48</v>
      </c>
      <c r="D47" s="60" t="s">
        <v>48</v>
      </c>
      <c r="E47" s="63" t="s">
        <v>48</v>
      </c>
      <c r="F47" s="63" t="s">
        <v>48</v>
      </c>
      <c r="G47" s="63" t="s">
        <v>48</v>
      </c>
    </row>
    <row r="48" spans="1:7" ht="13.95" customHeight="1" x14ac:dyDescent="0.3">
      <c r="A48" s="59" t="s">
        <v>195</v>
      </c>
      <c r="B48" s="60" t="s">
        <v>48</v>
      </c>
      <c r="C48" s="60" t="s">
        <v>48</v>
      </c>
      <c r="D48" s="60" t="s">
        <v>48</v>
      </c>
      <c r="E48" s="63" t="s">
        <v>48</v>
      </c>
      <c r="F48" s="63" t="s">
        <v>48</v>
      </c>
      <c r="G48" s="63" t="s">
        <v>48</v>
      </c>
    </row>
    <row r="49" spans="1:7" ht="13.95" customHeight="1" x14ac:dyDescent="0.3">
      <c r="A49" s="59" t="s">
        <v>196</v>
      </c>
      <c r="B49" s="60" t="s">
        <v>48</v>
      </c>
      <c r="C49" s="60" t="s">
        <v>48</v>
      </c>
      <c r="D49" s="60" t="s">
        <v>48</v>
      </c>
      <c r="E49" s="63" t="s">
        <v>48</v>
      </c>
      <c r="F49" s="63" t="s">
        <v>48</v>
      </c>
      <c r="G49" s="63" t="s">
        <v>48</v>
      </c>
    </row>
    <row r="50" spans="1:7" ht="13.95" customHeight="1" x14ac:dyDescent="0.3">
      <c r="A50" s="59" t="s">
        <v>197</v>
      </c>
      <c r="B50" s="60" t="s">
        <v>48</v>
      </c>
      <c r="C50" s="60" t="s">
        <v>48</v>
      </c>
      <c r="D50" s="60" t="s">
        <v>48</v>
      </c>
      <c r="E50" s="63" t="s">
        <v>48</v>
      </c>
      <c r="F50" s="63" t="s">
        <v>48</v>
      </c>
      <c r="G50" s="63" t="s">
        <v>48</v>
      </c>
    </row>
    <row r="51" spans="1:7" ht="13.95" customHeight="1" x14ac:dyDescent="0.3">
      <c r="A51" s="59" t="s">
        <v>198</v>
      </c>
      <c r="B51" s="60" t="s">
        <v>48</v>
      </c>
      <c r="C51" s="60" t="s">
        <v>48</v>
      </c>
      <c r="D51" s="60" t="s">
        <v>48</v>
      </c>
      <c r="E51" s="63" t="s">
        <v>48</v>
      </c>
      <c r="F51" s="63" t="s">
        <v>48</v>
      </c>
      <c r="G51" s="63" t="s">
        <v>48</v>
      </c>
    </row>
    <row r="52" spans="1:7" ht="13.95" customHeight="1" x14ac:dyDescent="0.3">
      <c r="A52" s="59" t="s">
        <v>199</v>
      </c>
      <c r="B52" s="60" t="s">
        <v>48</v>
      </c>
      <c r="C52" s="60" t="s">
        <v>48</v>
      </c>
      <c r="D52" s="60" t="s">
        <v>48</v>
      </c>
      <c r="E52" s="63" t="s">
        <v>48</v>
      </c>
      <c r="F52" s="63" t="s">
        <v>48</v>
      </c>
      <c r="G52" s="63" t="s">
        <v>48</v>
      </c>
    </row>
    <row r="53" spans="1:7" ht="12" customHeight="1" x14ac:dyDescent="0.3"/>
    <row r="54" spans="1:7" ht="13.95" customHeight="1" x14ac:dyDescent="0.3">
      <c r="A54" s="83" t="s">
        <v>14</v>
      </c>
      <c r="B54" s="84"/>
      <c r="C54" s="84"/>
      <c r="D54" s="84"/>
      <c r="E54" s="84"/>
      <c r="F54" s="84"/>
      <c r="G54" s="84"/>
    </row>
    <row r="55" spans="1:7" ht="13.95" customHeight="1" x14ac:dyDescent="0.3">
      <c r="A55" s="86">
        <v>46038</v>
      </c>
      <c r="B55" s="84"/>
      <c r="C55" s="84"/>
      <c r="D55" s="84"/>
      <c r="E55" s="84"/>
      <c r="F55" s="84"/>
      <c r="G55" s="84"/>
    </row>
    <row r="56" spans="1:7" ht="12" customHeight="1" x14ac:dyDescent="0.3"/>
    <row r="57" spans="1:7" ht="12" customHeight="1" x14ac:dyDescent="0.3"/>
  </sheetData>
  <mergeCells count="8">
    <mergeCell ref="A54:G54"/>
    <mergeCell ref="A55:G55"/>
    <mergeCell ref="A1:G1"/>
    <mergeCell ref="A2:G2"/>
    <mergeCell ref="A3:G3"/>
    <mergeCell ref="A5:A6"/>
    <mergeCell ref="B5:D5"/>
    <mergeCell ref="E5:G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79EBE-8C3C-446F-BEE2-56786C149CFD}">
  <dimension ref="D1:J18"/>
  <sheetViews>
    <sheetView tabSelected="1" workbookViewId="0">
      <selection activeCell="L20" sqref="L20"/>
    </sheetView>
  </sheetViews>
  <sheetFormatPr defaultRowHeight="14.4" x14ac:dyDescent="0.3"/>
  <cols>
    <col min="4" max="4" width="21" customWidth="1"/>
    <col min="5" max="6" width="10.44140625" customWidth="1"/>
    <col min="7" max="7" width="10.109375" customWidth="1"/>
    <col min="8" max="8" width="10.33203125" customWidth="1"/>
    <col min="9" max="9" width="12.21875" customWidth="1"/>
    <col min="10" max="10" width="10.33203125" customWidth="1"/>
  </cols>
  <sheetData>
    <row r="1" spans="4:10" x14ac:dyDescent="0.3">
      <c r="D1" s="87" t="s">
        <v>0</v>
      </c>
      <c r="E1" s="87"/>
      <c r="F1" s="87"/>
      <c r="G1" s="87"/>
      <c r="H1" s="87"/>
      <c r="I1" s="87"/>
      <c r="J1" s="87"/>
    </row>
    <row r="2" spans="4:10" x14ac:dyDescent="0.3">
      <c r="D2" s="88" t="s">
        <v>1</v>
      </c>
      <c r="E2" s="89"/>
      <c r="F2" s="89"/>
      <c r="G2" s="89"/>
      <c r="H2" s="89"/>
      <c r="I2" s="89"/>
      <c r="J2" s="89"/>
    </row>
    <row r="3" spans="4:10" x14ac:dyDescent="0.3">
      <c r="D3" s="88" t="s">
        <v>605</v>
      </c>
      <c r="E3" s="89"/>
      <c r="F3" s="89"/>
      <c r="G3" s="89"/>
      <c r="H3" s="89"/>
      <c r="I3" s="89"/>
      <c r="J3" s="89"/>
    </row>
    <row r="4" spans="4:10" ht="27" customHeight="1" x14ac:dyDescent="0.3">
      <c r="D4" s="90" t="s">
        <v>224</v>
      </c>
      <c r="E4" s="91"/>
      <c r="F4" s="91"/>
      <c r="G4" s="91"/>
      <c r="H4" s="91"/>
      <c r="I4" s="91"/>
      <c r="J4" s="91"/>
    </row>
    <row r="5" spans="4:10" x14ac:dyDescent="0.3">
      <c r="D5" s="92" t="s">
        <v>2</v>
      </c>
      <c r="E5" s="94" t="s">
        <v>3</v>
      </c>
      <c r="F5" s="95"/>
      <c r="G5" s="96"/>
      <c r="H5" s="94" t="s">
        <v>4</v>
      </c>
      <c r="I5" s="95"/>
      <c r="J5" s="96"/>
    </row>
    <row r="6" spans="4:10" ht="20.399999999999999" customHeight="1" x14ac:dyDescent="0.3">
      <c r="D6" s="93"/>
      <c r="E6" s="12" t="s">
        <v>5</v>
      </c>
      <c r="F6" s="13" t="s">
        <v>6</v>
      </c>
      <c r="G6" s="13" t="s">
        <v>7</v>
      </c>
      <c r="H6" s="13" t="s">
        <v>5</v>
      </c>
      <c r="I6" s="13" t="s">
        <v>6</v>
      </c>
      <c r="J6" s="13" t="s">
        <v>7</v>
      </c>
    </row>
    <row r="7" spans="4:10" ht="21" customHeight="1" x14ac:dyDescent="0.3">
      <c r="D7" s="1" t="s">
        <v>8</v>
      </c>
      <c r="E7" s="14">
        <v>979</v>
      </c>
      <c r="F7" s="14">
        <v>542</v>
      </c>
      <c r="G7" s="14">
        <v>437</v>
      </c>
      <c r="H7" s="6" t="s">
        <v>596</v>
      </c>
      <c r="I7" s="6" t="s">
        <v>597</v>
      </c>
      <c r="J7" s="7" t="s">
        <v>598</v>
      </c>
    </row>
    <row r="8" spans="4:10" x14ac:dyDescent="0.3">
      <c r="D8" s="2" t="s">
        <v>9</v>
      </c>
      <c r="E8" s="15">
        <v>829</v>
      </c>
      <c r="F8" s="15">
        <v>454</v>
      </c>
      <c r="G8" s="15">
        <v>375</v>
      </c>
      <c r="H8" s="8" t="s">
        <v>599</v>
      </c>
      <c r="I8" s="8" t="s">
        <v>600</v>
      </c>
      <c r="J8" s="9" t="s">
        <v>601</v>
      </c>
    </row>
    <row r="9" spans="4:10" x14ac:dyDescent="0.3">
      <c r="D9" s="2" t="s">
        <v>10</v>
      </c>
      <c r="E9" s="15">
        <v>123</v>
      </c>
      <c r="F9" s="15">
        <v>73</v>
      </c>
      <c r="G9" s="15">
        <v>50</v>
      </c>
      <c r="H9" s="8" t="s">
        <v>261</v>
      </c>
      <c r="I9" s="8" t="s">
        <v>262</v>
      </c>
      <c r="J9" s="9" t="s">
        <v>263</v>
      </c>
    </row>
    <row r="10" spans="4:10" x14ac:dyDescent="0.3">
      <c r="D10" s="2" t="s">
        <v>11</v>
      </c>
      <c r="E10" s="3">
        <v>10</v>
      </c>
      <c r="F10" s="3">
        <v>7</v>
      </c>
      <c r="G10" s="3">
        <v>3</v>
      </c>
      <c r="H10" s="8" t="s">
        <v>603</v>
      </c>
      <c r="I10" s="8" t="s">
        <v>371</v>
      </c>
      <c r="J10" s="9" t="s">
        <v>25</v>
      </c>
    </row>
    <row r="11" spans="4:10" x14ac:dyDescent="0.3">
      <c r="D11" s="2" t="s">
        <v>12</v>
      </c>
      <c r="E11" s="3">
        <v>8</v>
      </c>
      <c r="F11" s="3">
        <v>5</v>
      </c>
      <c r="G11" s="3">
        <v>3</v>
      </c>
      <c r="H11" s="8" t="s">
        <v>264</v>
      </c>
      <c r="I11" s="8" t="s">
        <v>25</v>
      </c>
      <c r="J11" s="9" t="s">
        <v>25</v>
      </c>
    </row>
    <row r="12" spans="4:10" x14ac:dyDescent="0.3">
      <c r="D12" s="2" t="s">
        <v>604</v>
      </c>
      <c r="E12" s="81">
        <v>9</v>
      </c>
      <c r="F12" s="81">
        <v>3</v>
      </c>
      <c r="G12" s="81">
        <v>6</v>
      </c>
      <c r="H12" s="8" t="s">
        <v>607</v>
      </c>
      <c r="I12" s="8" t="s">
        <v>25</v>
      </c>
      <c r="J12" s="9" t="s">
        <v>322</v>
      </c>
    </row>
    <row r="13" spans="4:10" x14ac:dyDescent="0.3">
      <c r="D13" s="2"/>
      <c r="E13" s="81"/>
      <c r="F13" s="81"/>
      <c r="G13" s="81"/>
      <c r="H13" s="8"/>
      <c r="I13" s="8"/>
      <c r="J13" s="9"/>
    </row>
    <row r="14" spans="4:10" x14ac:dyDescent="0.3">
      <c r="D14" s="2" t="s">
        <v>13</v>
      </c>
      <c r="E14" s="81">
        <v>16</v>
      </c>
      <c r="F14" s="81">
        <v>8</v>
      </c>
      <c r="G14" s="81">
        <v>8</v>
      </c>
      <c r="H14" s="8" t="s">
        <v>235</v>
      </c>
      <c r="I14" s="8" t="s">
        <v>265</v>
      </c>
      <c r="J14" s="9" t="s">
        <v>266</v>
      </c>
    </row>
    <row r="15" spans="4:10" ht="27" thickBot="1" x14ac:dyDescent="0.35">
      <c r="D15" s="4" t="s">
        <v>606</v>
      </c>
      <c r="E15" s="5">
        <v>20</v>
      </c>
      <c r="F15" s="5">
        <v>15</v>
      </c>
      <c r="G15" s="5">
        <v>5</v>
      </c>
      <c r="H15" s="82" t="s">
        <v>608</v>
      </c>
      <c r="I15" s="10" t="s">
        <v>609</v>
      </c>
      <c r="J15" s="11" t="s">
        <v>25</v>
      </c>
    </row>
    <row r="17" spans="4:10" x14ac:dyDescent="0.3">
      <c r="D17" s="83" t="s">
        <v>14</v>
      </c>
      <c r="E17" s="84"/>
      <c r="F17" s="84"/>
      <c r="G17" s="84"/>
      <c r="H17" s="85"/>
      <c r="I17" s="85"/>
      <c r="J17" s="85"/>
    </row>
    <row r="18" spans="4:10" x14ac:dyDescent="0.3">
      <c r="D18" s="86">
        <v>46038</v>
      </c>
      <c r="E18" s="84"/>
      <c r="F18" s="84"/>
      <c r="G18" s="84"/>
      <c r="H18" s="85"/>
      <c r="I18" s="85"/>
      <c r="J18" s="85"/>
    </row>
  </sheetData>
  <mergeCells count="9">
    <mergeCell ref="D17:J17"/>
    <mergeCell ref="D18:J18"/>
    <mergeCell ref="D1:J1"/>
    <mergeCell ref="D2:J2"/>
    <mergeCell ref="D3:J3"/>
    <mergeCell ref="D4:J4"/>
    <mergeCell ref="D5:D6"/>
    <mergeCell ref="E5:G5"/>
    <mergeCell ref="H5:J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09115-1651-4110-971B-B2A085B031B2}">
  <dimension ref="D1:J64"/>
  <sheetViews>
    <sheetView workbookViewId="0">
      <selection activeCell="P18" sqref="P18"/>
    </sheetView>
  </sheetViews>
  <sheetFormatPr defaultRowHeight="14.4" x14ac:dyDescent="0.3"/>
  <cols>
    <col min="4" max="4" width="10.44140625" bestFit="1" customWidth="1"/>
    <col min="8" max="8" width="13.77734375" customWidth="1"/>
    <col min="9" max="9" width="14.6640625" customWidth="1"/>
    <col min="10" max="10" width="13.6640625" customWidth="1"/>
  </cols>
  <sheetData>
    <row r="1" spans="4:10" x14ac:dyDescent="0.3">
      <c r="D1" s="87" t="s">
        <v>15</v>
      </c>
      <c r="E1" s="87"/>
      <c r="F1" s="87"/>
      <c r="G1" s="87"/>
      <c r="H1" s="87"/>
      <c r="I1" s="87"/>
      <c r="J1" s="87"/>
    </row>
    <row r="2" spans="4:10" x14ac:dyDescent="0.3">
      <c r="D2" s="88" t="s">
        <v>16</v>
      </c>
      <c r="E2" s="89"/>
      <c r="F2" s="89"/>
      <c r="G2" s="89"/>
      <c r="H2" s="89"/>
      <c r="I2" s="89"/>
      <c r="J2" s="89"/>
    </row>
    <row r="3" spans="4:10" x14ac:dyDescent="0.3">
      <c r="D3" s="88" t="s">
        <v>17</v>
      </c>
      <c r="E3" s="89"/>
      <c r="F3" s="89"/>
      <c r="G3" s="89"/>
      <c r="H3" s="89"/>
      <c r="I3" s="89"/>
      <c r="J3" s="89"/>
    </row>
    <row r="4" spans="4:10" x14ac:dyDescent="0.3">
      <c r="D4" s="88" t="s">
        <v>224</v>
      </c>
      <c r="E4" s="89"/>
      <c r="F4" s="89"/>
      <c r="G4" s="89"/>
      <c r="H4" s="89"/>
      <c r="I4" s="89"/>
      <c r="J4" s="89"/>
    </row>
    <row r="6" spans="4:10" x14ac:dyDescent="0.3">
      <c r="D6" s="101" t="s">
        <v>5</v>
      </c>
      <c r="E6" s="102"/>
      <c r="F6" s="102"/>
      <c r="G6" s="102"/>
      <c r="H6" s="102"/>
      <c r="I6" s="102"/>
      <c r="J6" s="102"/>
    </row>
    <row r="7" spans="4:10" x14ac:dyDescent="0.3">
      <c r="D7" s="99" t="s">
        <v>18</v>
      </c>
      <c r="E7" s="100" t="s">
        <v>3</v>
      </c>
      <c r="F7" s="100"/>
      <c r="G7" s="100"/>
      <c r="H7" s="100" t="s">
        <v>19</v>
      </c>
      <c r="I7" s="100"/>
      <c r="J7" s="100"/>
    </row>
    <row r="8" spans="4:10" x14ac:dyDescent="0.3">
      <c r="D8" s="99"/>
      <c r="E8" s="25" t="s">
        <v>5</v>
      </c>
      <c r="F8" s="25" t="s">
        <v>6</v>
      </c>
      <c r="G8" s="25" t="s">
        <v>7</v>
      </c>
      <c r="H8" s="25" t="s">
        <v>5</v>
      </c>
      <c r="I8" s="25" t="s">
        <v>6</v>
      </c>
      <c r="J8" s="25" t="s">
        <v>7</v>
      </c>
    </row>
    <row r="9" spans="4:10" x14ac:dyDescent="0.3">
      <c r="D9" s="16" t="s">
        <v>5</v>
      </c>
      <c r="E9" s="21">
        <v>979</v>
      </c>
      <c r="F9" s="19">
        <f>SUM(F10:F14)</f>
        <v>542</v>
      </c>
      <c r="G9" s="19">
        <f>SUM(G10:G14)</f>
        <v>437</v>
      </c>
      <c r="H9" s="26" t="s">
        <v>583</v>
      </c>
      <c r="I9" s="26" t="s">
        <v>230</v>
      </c>
      <c r="J9" s="26" t="s">
        <v>584</v>
      </c>
    </row>
    <row r="10" spans="4:10" x14ac:dyDescent="0.3">
      <c r="D10" s="17" t="s">
        <v>20</v>
      </c>
      <c r="E10" s="20">
        <v>44</v>
      </c>
      <c r="F10" s="20">
        <v>20</v>
      </c>
      <c r="G10" s="20">
        <v>24</v>
      </c>
      <c r="H10" s="27" t="s">
        <v>231</v>
      </c>
      <c r="I10" s="27" t="s">
        <v>232</v>
      </c>
      <c r="J10" s="27" t="s">
        <v>233</v>
      </c>
    </row>
    <row r="11" spans="4:10" x14ac:dyDescent="0.3">
      <c r="D11" s="17" t="s">
        <v>21</v>
      </c>
      <c r="E11" s="22">
        <v>74</v>
      </c>
      <c r="F11" s="20">
        <v>41</v>
      </c>
      <c r="G11" s="20">
        <v>33</v>
      </c>
      <c r="H11" s="27" t="s">
        <v>585</v>
      </c>
      <c r="I11" s="27" t="s">
        <v>586</v>
      </c>
      <c r="J11" s="27" t="s">
        <v>587</v>
      </c>
    </row>
    <row r="12" spans="4:10" x14ac:dyDescent="0.3">
      <c r="D12" s="17" t="s">
        <v>22</v>
      </c>
      <c r="E12" s="22">
        <v>196</v>
      </c>
      <c r="F12" s="22">
        <v>111</v>
      </c>
      <c r="G12" s="20">
        <v>85</v>
      </c>
      <c r="H12" s="27" t="s">
        <v>588</v>
      </c>
      <c r="I12" s="27" t="s">
        <v>589</v>
      </c>
      <c r="J12" s="27" t="s">
        <v>590</v>
      </c>
    </row>
    <row r="13" spans="4:10" x14ac:dyDescent="0.3">
      <c r="D13" s="17" t="s">
        <v>23</v>
      </c>
      <c r="E13" s="22">
        <v>316</v>
      </c>
      <c r="F13" s="22">
        <v>195</v>
      </c>
      <c r="G13" s="22">
        <v>121</v>
      </c>
      <c r="H13" s="27" t="s">
        <v>591</v>
      </c>
      <c r="I13" s="27" t="s">
        <v>592</v>
      </c>
      <c r="J13" s="27" t="s">
        <v>593</v>
      </c>
    </row>
    <row r="14" spans="4:10" x14ac:dyDescent="0.3">
      <c r="D14" s="18" t="s">
        <v>24</v>
      </c>
      <c r="E14" s="23">
        <v>349</v>
      </c>
      <c r="F14" s="23">
        <v>175</v>
      </c>
      <c r="G14" s="23">
        <v>174</v>
      </c>
      <c r="H14" s="28" t="s">
        <v>594</v>
      </c>
      <c r="I14" s="28" t="s">
        <v>234</v>
      </c>
      <c r="J14" s="28" t="s">
        <v>595</v>
      </c>
    </row>
    <row r="16" spans="4:10" x14ac:dyDescent="0.3">
      <c r="D16" s="97" t="s">
        <v>225</v>
      </c>
      <c r="E16" s="98"/>
      <c r="F16" s="98"/>
      <c r="G16" s="98"/>
      <c r="H16" s="98"/>
      <c r="I16" s="98"/>
      <c r="J16" s="98"/>
    </row>
    <row r="17" spans="4:10" x14ac:dyDescent="0.3">
      <c r="D17" s="99" t="s">
        <v>18</v>
      </c>
      <c r="E17" s="100" t="s">
        <v>3</v>
      </c>
      <c r="F17" s="100"/>
      <c r="G17" s="100"/>
      <c r="H17" s="100" t="s">
        <v>19</v>
      </c>
      <c r="I17" s="100"/>
      <c r="J17" s="100"/>
    </row>
    <row r="18" spans="4:10" x14ac:dyDescent="0.3">
      <c r="D18" s="99"/>
      <c r="E18" s="25" t="s">
        <v>5</v>
      </c>
      <c r="F18" s="25" t="s">
        <v>6</v>
      </c>
      <c r="G18" s="25" t="s">
        <v>7</v>
      </c>
      <c r="H18" s="25" t="s">
        <v>5</v>
      </c>
      <c r="I18" s="25" t="s">
        <v>6</v>
      </c>
      <c r="J18" s="25" t="s">
        <v>7</v>
      </c>
    </row>
    <row r="19" spans="4:10" x14ac:dyDescent="0.3">
      <c r="D19" s="16" t="s">
        <v>5</v>
      </c>
      <c r="E19" s="19">
        <f>SUM(E20:E24)</f>
        <v>829</v>
      </c>
      <c r="F19" s="19">
        <f>SUM(F20:F24)</f>
        <v>454</v>
      </c>
      <c r="G19" s="19">
        <f>SUM(G20:G24)</f>
        <v>375</v>
      </c>
      <c r="H19" s="26" t="s">
        <v>573</v>
      </c>
      <c r="I19" s="26" t="s">
        <v>253</v>
      </c>
      <c r="J19" s="26" t="s">
        <v>602</v>
      </c>
    </row>
    <row r="20" spans="4:10" x14ac:dyDescent="0.3">
      <c r="D20" s="17" t="s">
        <v>20</v>
      </c>
      <c r="E20" s="20">
        <v>30</v>
      </c>
      <c r="F20" s="20">
        <v>11</v>
      </c>
      <c r="G20" s="20">
        <v>19</v>
      </c>
      <c r="H20" s="27" t="s">
        <v>231</v>
      </c>
      <c r="I20" s="27" t="s">
        <v>254</v>
      </c>
      <c r="J20" s="27" t="s">
        <v>255</v>
      </c>
    </row>
    <row r="21" spans="4:10" x14ac:dyDescent="0.3">
      <c r="D21" s="17" t="s">
        <v>21</v>
      </c>
      <c r="E21" s="22">
        <v>61</v>
      </c>
      <c r="F21" s="20">
        <v>34</v>
      </c>
      <c r="G21" s="20">
        <v>27</v>
      </c>
      <c r="H21" s="27" t="s">
        <v>256</v>
      </c>
      <c r="I21" s="27" t="s">
        <v>257</v>
      </c>
      <c r="J21" s="27" t="s">
        <v>574</v>
      </c>
    </row>
    <row r="22" spans="4:10" x14ac:dyDescent="0.3">
      <c r="D22" s="17" t="s">
        <v>22</v>
      </c>
      <c r="E22" s="22">
        <v>156</v>
      </c>
      <c r="F22" s="22">
        <v>88</v>
      </c>
      <c r="G22" s="20">
        <v>68</v>
      </c>
      <c r="H22" s="27" t="s">
        <v>575</v>
      </c>
      <c r="I22" s="27" t="s">
        <v>576</v>
      </c>
      <c r="J22" s="27" t="s">
        <v>577</v>
      </c>
    </row>
    <row r="23" spans="4:10" x14ac:dyDescent="0.3">
      <c r="D23" s="17" t="s">
        <v>23</v>
      </c>
      <c r="E23" s="22">
        <v>276</v>
      </c>
      <c r="F23" s="22">
        <v>171</v>
      </c>
      <c r="G23" s="22">
        <v>105</v>
      </c>
      <c r="H23" s="27" t="s">
        <v>578</v>
      </c>
      <c r="I23" s="27" t="s">
        <v>579</v>
      </c>
      <c r="J23" s="27" t="s">
        <v>580</v>
      </c>
    </row>
    <row r="24" spans="4:10" x14ac:dyDescent="0.3">
      <c r="D24" s="18" t="s">
        <v>24</v>
      </c>
      <c r="E24" s="23">
        <v>306</v>
      </c>
      <c r="F24" s="23">
        <v>150</v>
      </c>
      <c r="G24" s="23">
        <v>156</v>
      </c>
      <c r="H24" s="28" t="s">
        <v>581</v>
      </c>
      <c r="I24" s="28" t="s">
        <v>258</v>
      </c>
      <c r="J24" s="28" t="s">
        <v>582</v>
      </c>
    </row>
    <row r="26" spans="4:10" x14ac:dyDescent="0.3">
      <c r="D26" s="97" t="s">
        <v>226</v>
      </c>
      <c r="E26" s="98"/>
      <c r="F26" s="98"/>
      <c r="G26" s="98"/>
      <c r="H26" s="98"/>
      <c r="I26" s="98"/>
      <c r="J26" s="98"/>
    </row>
    <row r="27" spans="4:10" x14ac:dyDescent="0.3">
      <c r="D27" s="99" t="s">
        <v>18</v>
      </c>
      <c r="E27" s="100" t="s">
        <v>3</v>
      </c>
      <c r="F27" s="100"/>
      <c r="G27" s="100"/>
      <c r="H27" s="100" t="s">
        <v>19</v>
      </c>
      <c r="I27" s="100"/>
      <c r="J27" s="100"/>
    </row>
    <row r="28" spans="4:10" x14ac:dyDescent="0.3">
      <c r="D28" s="99"/>
      <c r="E28" s="25" t="s">
        <v>5</v>
      </c>
      <c r="F28" s="25" t="s">
        <v>6</v>
      </c>
      <c r="G28" s="25" t="s">
        <v>7</v>
      </c>
      <c r="H28" s="25" t="s">
        <v>5</v>
      </c>
      <c r="I28" s="25" t="s">
        <v>6</v>
      </c>
      <c r="J28" s="25" t="s">
        <v>7</v>
      </c>
    </row>
    <row r="29" spans="4:10" x14ac:dyDescent="0.3">
      <c r="D29" s="16" t="s">
        <v>5</v>
      </c>
      <c r="E29" s="21">
        <v>123</v>
      </c>
      <c r="F29" s="19">
        <v>73</v>
      </c>
      <c r="G29" s="21">
        <v>50</v>
      </c>
      <c r="H29" s="26" t="s">
        <v>240</v>
      </c>
      <c r="I29" s="26" t="s">
        <v>241</v>
      </c>
      <c r="J29" s="26" t="s">
        <v>250</v>
      </c>
    </row>
    <row r="30" spans="4:10" x14ac:dyDescent="0.3">
      <c r="D30" s="17" t="s">
        <v>20</v>
      </c>
      <c r="E30" s="20">
        <v>11</v>
      </c>
      <c r="F30" s="20">
        <v>7</v>
      </c>
      <c r="G30" s="20">
        <v>4</v>
      </c>
      <c r="H30" s="27" t="s">
        <v>572</v>
      </c>
      <c r="I30" s="27" t="s">
        <v>259</v>
      </c>
      <c r="J30" s="27" t="s">
        <v>25</v>
      </c>
    </row>
    <row r="31" spans="4:10" x14ac:dyDescent="0.3">
      <c r="D31" s="17" t="s">
        <v>21</v>
      </c>
      <c r="E31" s="22">
        <v>11</v>
      </c>
      <c r="F31" s="20">
        <v>6</v>
      </c>
      <c r="G31" s="20">
        <v>5</v>
      </c>
      <c r="H31" s="27" t="s">
        <v>242</v>
      </c>
      <c r="I31" s="27" t="s">
        <v>243</v>
      </c>
      <c r="J31" s="27" t="s">
        <v>25</v>
      </c>
    </row>
    <row r="32" spans="4:10" x14ac:dyDescent="0.3">
      <c r="D32" s="17" t="s">
        <v>22</v>
      </c>
      <c r="E32" s="22">
        <v>36</v>
      </c>
      <c r="F32" s="22">
        <v>22</v>
      </c>
      <c r="G32" s="20">
        <v>14</v>
      </c>
      <c r="H32" s="27" t="s">
        <v>244</v>
      </c>
      <c r="I32" s="27" t="s">
        <v>245</v>
      </c>
      <c r="J32" s="27" t="s">
        <v>260</v>
      </c>
    </row>
    <row r="33" spans="4:10" x14ac:dyDescent="0.3">
      <c r="D33" s="17" t="s">
        <v>23</v>
      </c>
      <c r="E33" s="22">
        <v>32</v>
      </c>
      <c r="F33" s="22">
        <v>20</v>
      </c>
      <c r="G33" s="22">
        <v>12</v>
      </c>
      <c r="H33" s="27" t="s">
        <v>246</v>
      </c>
      <c r="I33" s="27" t="s">
        <v>247</v>
      </c>
      <c r="J33" s="27" t="s">
        <v>251</v>
      </c>
    </row>
    <row r="34" spans="4:10" x14ac:dyDescent="0.3">
      <c r="D34" s="18" t="s">
        <v>24</v>
      </c>
      <c r="E34" s="23">
        <v>33</v>
      </c>
      <c r="F34" s="23">
        <v>18</v>
      </c>
      <c r="G34" s="23">
        <v>15</v>
      </c>
      <c r="H34" s="28" t="s">
        <v>248</v>
      </c>
      <c r="I34" s="28" t="s">
        <v>249</v>
      </c>
      <c r="J34" s="28" t="s">
        <v>252</v>
      </c>
    </row>
    <row r="36" spans="4:10" x14ac:dyDescent="0.3">
      <c r="D36" s="97" t="s">
        <v>227</v>
      </c>
      <c r="E36" s="98"/>
      <c r="F36" s="98"/>
      <c r="G36" s="98"/>
      <c r="H36" s="98"/>
      <c r="I36" s="98"/>
      <c r="J36" s="98"/>
    </row>
    <row r="37" spans="4:10" x14ac:dyDescent="0.3">
      <c r="D37" s="99" t="s">
        <v>18</v>
      </c>
      <c r="E37" s="100" t="s">
        <v>3</v>
      </c>
      <c r="F37" s="100"/>
      <c r="G37" s="100"/>
      <c r="H37" s="100" t="s">
        <v>19</v>
      </c>
      <c r="I37" s="100"/>
      <c r="J37" s="100"/>
    </row>
    <row r="38" spans="4:10" x14ac:dyDescent="0.3">
      <c r="D38" s="99"/>
      <c r="E38" s="25" t="s">
        <v>5</v>
      </c>
      <c r="F38" s="25" t="s">
        <v>6</v>
      </c>
      <c r="G38" s="25" t="s">
        <v>7</v>
      </c>
      <c r="H38" s="25" t="s">
        <v>5</v>
      </c>
      <c r="I38" s="25" t="s">
        <v>6</v>
      </c>
      <c r="J38" s="25" t="s">
        <v>7</v>
      </c>
    </row>
    <row r="39" spans="4:10" x14ac:dyDescent="0.3">
      <c r="D39" s="16" t="s">
        <v>5</v>
      </c>
      <c r="E39" s="21">
        <v>8</v>
      </c>
      <c r="F39" s="19">
        <v>5</v>
      </c>
      <c r="G39" s="21">
        <v>3</v>
      </c>
      <c r="H39" s="26" t="s">
        <v>239</v>
      </c>
      <c r="I39" s="26" t="s">
        <v>25</v>
      </c>
      <c r="J39" s="26" t="s">
        <v>25</v>
      </c>
    </row>
    <row r="40" spans="4:10" x14ac:dyDescent="0.3">
      <c r="D40" s="17" t="s">
        <v>20</v>
      </c>
      <c r="E40" s="20" t="s">
        <v>48</v>
      </c>
      <c r="F40" s="20" t="s">
        <v>48</v>
      </c>
      <c r="G40" s="20" t="s">
        <v>48</v>
      </c>
      <c r="H40" s="27" t="s">
        <v>48</v>
      </c>
      <c r="I40" s="27" t="s">
        <v>48</v>
      </c>
      <c r="J40" s="27" t="s">
        <v>48</v>
      </c>
    </row>
    <row r="41" spans="4:10" x14ac:dyDescent="0.3">
      <c r="D41" s="17" t="s">
        <v>21</v>
      </c>
      <c r="E41" s="22">
        <v>1</v>
      </c>
      <c r="F41" s="20" t="s">
        <v>48</v>
      </c>
      <c r="G41" s="20">
        <v>1</v>
      </c>
      <c r="H41" s="27" t="s">
        <v>25</v>
      </c>
      <c r="I41" s="27" t="s">
        <v>48</v>
      </c>
      <c r="J41" s="27" t="s">
        <v>25</v>
      </c>
    </row>
    <row r="42" spans="4:10" x14ac:dyDescent="0.3">
      <c r="D42" s="17" t="s">
        <v>22</v>
      </c>
      <c r="E42" s="22" t="s">
        <v>48</v>
      </c>
      <c r="F42" s="22" t="s">
        <v>48</v>
      </c>
      <c r="G42" s="20" t="s">
        <v>48</v>
      </c>
      <c r="H42" s="27" t="s">
        <v>48</v>
      </c>
      <c r="I42" s="27" t="s">
        <v>48</v>
      </c>
      <c r="J42" s="27" t="s">
        <v>48</v>
      </c>
    </row>
    <row r="43" spans="4:10" x14ac:dyDescent="0.3">
      <c r="D43" s="17" t="s">
        <v>23</v>
      </c>
      <c r="E43" s="22">
        <v>3</v>
      </c>
      <c r="F43" s="22">
        <v>2</v>
      </c>
      <c r="G43" s="22">
        <v>1</v>
      </c>
      <c r="H43" s="27" t="s">
        <v>25</v>
      </c>
      <c r="I43" s="27" t="s">
        <v>25</v>
      </c>
      <c r="J43" s="27" t="s">
        <v>25</v>
      </c>
    </row>
    <row r="44" spans="4:10" x14ac:dyDescent="0.3">
      <c r="D44" s="18" t="s">
        <v>24</v>
      </c>
      <c r="E44" s="23">
        <v>4</v>
      </c>
      <c r="F44" s="23">
        <v>3</v>
      </c>
      <c r="G44" s="23">
        <v>1</v>
      </c>
      <c r="H44" s="28" t="s">
        <v>25</v>
      </c>
      <c r="I44" s="28" t="s">
        <v>25</v>
      </c>
      <c r="J44" s="28" t="s">
        <v>25</v>
      </c>
    </row>
    <row r="46" spans="4:10" x14ac:dyDescent="0.3">
      <c r="D46" s="97" t="s">
        <v>228</v>
      </c>
      <c r="E46" s="98"/>
      <c r="F46" s="98"/>
      <c r="G46" s="98"/>
      <c r="H46" s="98"/>
      <c r="I46" s="98"/>
      <c r="J46" s="98"/>
    </row>
    <row r="47" spans="4:10" x14ac:dyDescent="0.3">
      <c r="D47" s="99" t="s">
        <v>18</v>
      </c>
      <c r="E47" s="100" t="s">
        <v>3</v>
      </c>
      <c r="F47" s="100"/>
      <c r="G47" s="100"/>
      <c r="H47" s="100" t="s">
        <v>19</v>
      </c>
      <c r="I47" s="100"/>
      <c r="J47" s="100"/>
    </row>
    <row r="48" spans="4:10" x14ac:dyDescent="0.3">
      <c r="D48" s="99"/>
      <c r="E48" s="25" t="s">
        <v>5</v>
      </c>
      <c r="F48" s="25" t="s">
        <v>6</v>
      </c>
      <c r="G48" s="25" t="s">
        <v>7</v>
      </c>
      <c r="H48" s="25" t="s">
        <v>5</v>
      </c>
      <c r="I48" s="25" t="s">
        <v>6</v>
      </c>
      <c r="J48" s="25" t="s">
        <v>7</v>
      </c>
    </row>
    <row r="49" spans="4:10" x14ac:dyDescent="0.3">
      <c r="D49" s="16" t="s">
        <v>5</v>
      </c>
      <c r="E49" s="21">
        <v>10</v>
      </c>
      <c r="F49" s="19">
        <v>7</v>
      </c>
      <c r="G49" s="21">
        <v>3</v>
      </c>
      <c r="H49" s="26" t="s">
        <v>570</v>
      </c>
      <c r="I49" s="26" t="s">
        <v>571</v>
      </c>
      <c r="J49" s="27" t="s">
        <v>25</v>
      </c>
    </row>
    <row r="50" spans="4:10" x14ac:dyDescent="0.3">
      <c r="D50" s="17" t="s">
        <v>20</v>
      </c>
      <c r="E50" s="20">
        <v>1</v>
      </c>
      <c r="F50" s="20">
        <v>1</v>
      </c>
      <c r="G50" s="20" t="s">
        <v>48</v>
      </c>
      <c r="H50" s="27" t="s">
        <v>25</v>
      </c>
      <c r="I50" s="27" t="s">
        <v>25</v>
      </c>
      <c r="J50" s="27" t="s">
        <v>48</v>
      </c>
    </row>
    <row r="51" spans="4:10" x14ac:dyDescent="0.3">
      <c r="D51" s="17" t="s">
        <v>21</v>
      </c>
      <c r="E51" s="22" t="s">
        <v>48</v>
      </c>
      <c r="F51" s="20" t="s">
        <v>48</v>
      </c>
      <c r="G51" s="20" t="s">
        <v>48</v>
      </c>
      <c r="H51" s="27" t="s">
        <v>48</v>
      </c>
      <c r="I51" s="27" t="s">
        <v>48</v>
      </c>
      <c r="J51" s="27" t="s">
        <v>48</v>
      </c>
    </row>
    <row r="52" spans="4:10" x14ac:dyDescent="0.3">
      <c r="D52" s="17" t="s">
        <v>22</v>
      </c>
      <c r="E52" s="22">
        <v>2</v>
      </c>
      <c r="F52" s="22">
        <v>1</v>
      </c>
      <c r="G52" s="20">
        <v>1</v>
      </c>
      <c r="H52" s="27" t="s">
        <v>25</v>
      </c>
      <c r="I52" s="27" t="s">
        <v>25</v>
      </c>
      <c r="J52" s="27" t="s">
        <v>25</v>
      </c>
    </row>
    <row r="53" spans="4:10" x14ac:dyDescent="0.3">
      <c r="D53" s="17" t="s">
        <v>23</v>
      </c>
      <c r="E53" s="22">
        <v>3</v>
      </c>
      <c r="F53" s="22">
        <v>2</v>
      </c>
      <c r="G53" s="22">
        <v>1</v>
      </c>
      <c r="H53" s="27" t="s">
        <v>25</v>
      </c>
      <c r="I53" s="27" t="s">
        <v>25</v>
      </c>
      <c r="J53" s="27" t="s">
        <v>25</v>
      </c>
    </row>
    <row r="54" spans="4:10" x14ac:dyDescent="0.3">
      <c r="D54" s="18" t="s">
        <v>24</v>
      </c>
      <c r="E54" s="23">
        <v>4</v>
      </c>
      <c r="F54" s="23">
        <v>3</v>
      </c>
      <c r="G54" s="23">
        <v>1</v>
      </c>
      <c r="H54" s="28" t="s">
        <v>25</v>
      </c>
      <c r="I54" s="28" t="s">
        <v>25</v>
      </c>
      <c r="J54" s="28" t="s">
        <v>25</v>
      </c>
    </row>
    <row r="56" spans="4:10" x14ac:dyDescent="0.3">
      <c r="D56" s="97" t="s">
        <v>229</v>
      </c>
      <c r="E56" s="98"/>
      <c r="F56" s="98"/>
      <c r="G56" s="98"/>
      <c r="H56" s="98"/>
      <c r="I56" s="98"/>
      <c r="J56" s="98"/>
    </row>
    <row r="57" spans="4:10" x14ac:dyDescent="0.3">
      <c r="D57" s="99" t="s">
        <v>18</v>
      </c>
      <c r="E57" s="100" t="s">
        <v>3</v>
      </c>
      <c r="F57" s="100"/>
      <c r="G57" s="100"/>
      <c r="H57" s="100" t="s">
        <v>19</v>
      </c>
      <c r="I57" s="100"/>
      <c r="J57" s="100"/>
    </row>
    <row r="58" spans="4:10" x14ac:dyDescent="0.3">
      <c r="D58" s="99"/>
      <c r="E58" s="25" t="s">
        <v>5</v>
      </c>
      <c r="F58" s="25" t="s">
        <v>6</v>
      </c>
      <c r="G58" s="25" t="s">
        <v>7</v>
      </c>
      <c r="H58" s="25" t="s">
        <v>5</v>
      </c>
      <c r="I58" s="25" t="s">
        <v>6</v>
      </c>
      <c r="J58" s="25" t="s">
        <v>7</v>
      </c>
    </row>
    <row r="59" spans="4:10" x14ac:dyDescent="0.3">
      <c r="D59" s="16" t="s">
        <v>5</v>
      </c>
      <c r="E59" s="21">
        <v>16</v>
      </c>
      <c r="F59" s="19">
        <v>8</v>
      </c>
      <c r="G59" s="21">
        <v>8</v>
      </c>
      <c r="H59" s="26" t="s">
        <v>235</v>
      </c>
      <c r="I59" s="26" t="s">
        <v>236</v>
      </c>
      <c r="J59" s="26" t="s">
        <v>237</v>
      </c>
    </row>
    <row r="60" spans="4:10" x14ac:dyDescent="0.3">
      <c r="D60" s="17" t="s">
        <v>20</v>
      </c>
      <c r="E60" s="20">
        <v>1</v>
      </c>
      <c r="F60" s="20">
        <v>1</v>
      </c>
      <c r="G60" s="20" t="s">
        <v>48</v>
      </c>
      <c r="H60" s="27" t="s">
        <v>25</v>
      </c>
      <c r="I60" s="27" t="s">
        <v>25</v>
      </c>
      <c r="J60" s="27" t="s">
        <v>48</v>
      </c>
    </row>
    <row r="61" spans="4:10" x14ac:dyDescent="0.3">
      <c r="D61" s="17" t="s">
        <v>21</v>
      </c>
      <c r="E61" s="22" t="s">
        <v>48</v>
      </c>
      <c r="F61" s="20" t="s">
        <v>48</v>
      </c>
      <c r="G61" s="20" t="s">
        <v>48</v>
      </c>
      <c r="H61" s="27" t="s">
        <v>48</v>
      </c>
      <c r="I61" s="27" t="s">
        <v>48</v>
      </c>
      <c r="J61" s="27" t="s">
        <v>48</v>
      </c>
    </row>
    <row r="62" spans="4:10" x14ac:dyDescent="0.3">
      <c r="D62" s="17" t="s">
        <v>22</v>
      </c>
      <c r="E62" s="22">
        <v>4</v>
      </c>
      <c r="F62" s="22">
        <v>3</v>
      </c>
      <c r="G62" s="20">
        <v>1</v>
      </c>
      <c r="H62" s="27" t="s">
        <v>25</v>
      </c>
      <c r="I62" s="27" t="s">
        <v>25</v>
      </c>
      <c r="J62" s="27" t="s">
        <v>25</v>
      </c>
    </row>
    <row r="63" spans="4:10" x14ac:dyDescent="0.3">
      <c r="D63" s="17" t="s">
        <v>23</v>
      </c>
      <c r="E63" s="22">
        <v>5</v>
      </c>
      <c r="F63" s="22">
        <v>2</v>
      </c>
      <c r="G63" s="22">
        <v>3</v>
      </c>
      <c r="H63" s="27" t="s">
        <v>25</v>
      </c>
      <c r="I63" s="27" t="s">
        <v>25</v>
      </c>
      <c r="J63" s="27" t="s">
        <v>25</v>
      </c>
    </row>
    <row r="64" spans="4:10" x14ac:dyDescent="0.3">
      <c r="D64" s="18" t="s">
        <v>24</v>
      </c>
      <c r="E64" s="23">
        <v>6</v>
      </c>
      <c r="F64" s="23">
        <v>2</v>
      </c>
      <c r="G64" s="23">
        <v>4</v>
      </c>
      <c r="H64" s="28" t="s">
        <v>238</v>
      </c>
      <c r="I64" s="28" t="s">
        <v>25</v>
      </c>
      <c r="J64" s="28" t="s">
        <v>25</v>
      </c>
    </row>
  </sheetData>
  <mergeCells count="28">
    <mergeCell ref="D27:D28"/>
    <mergeCell ref="E27:G27"/>
    <mergeCell ref="H27:J27"/>
    <mergeCell ref="D1:J1"/>
    <mergeCell ref="D2:J2"/>
    <mergeCell ref="D3:J3"/>
    <mergeCell ref="D4:J4"/>
    <mergeCell ref="D6:J6"/>
    <mergeCell ref="D7:D8"/>
    <mergeCell ref="E7:G7"/>
    <mergeCell ref="H7:J7"/>
    <mergeCell ref="D16:J16"/>
    <mergeCell ref="D17:D18"/>
    <mergeCell ref="E17:G17"/>
    <mergeCell ref="H17:J17"/>
    <mergeCell ref="D26:J26"/>
    <mergeCell ref="D56:J56"/>
    <mergeCell ref="D57:D58"/>
    <mergeCell ref="E57:G57"/>
    <mergeCell ref="H57:J57"/>
    <mergeCell ref="D36:J36"/>
    <mergeCell ref="D37:D38"/>
    <mergeCell ref="E37:G37"/>
    <mergeCell ref="H37:J37"/>
    <mergeCell ref="D46:J46"/>
    <mergeCell ref="D47:D48"/>
    <mergeCell ref="E47:G47"/>
    <mergeCell ref="H47:J4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FDBAA-5FF0-44FC-9EF8-873E95661CCF}">
  <dimension ref="D1:J38"/>
  <sheetViews>
    <sheetView workbookViewId="0">
      <selection activeCell="E5" sqref="E5"/>
    </sheetView>
  </sheetViews>
  <sheetFormatPr defaultRowHeight="14.4" x14ac:dyDescent="0.3"/>
  <cols>
    <col min="4" max="4" width="16.109375" bestFit="1" customWidth="1"/>
    <col min="8" max="10" width="10.109375" bestFit="1" customWidth="1"/>
  </cols>
  <sheetData>
    <row r="1" spans="4:10" x14ac:dyDescent="0.3">
      <c r="D1" s="87" t="s">
        <v>26</v>
      </c>
      <c r="E1" s="87"/>
      <c r="F1" s="87"/>
      <c r="G1" s="87"/>
      <c r="H1" s="87"/>
      <c r="I1" s="87"/>
      <c r="J1" s="87"/>
    </row>
    <row r="2" spans="4:10" x14ac:dyDescent="0.3">
      <c r="D2" s="88" t="s">
        <v>27</v>
      </c>
      <c r="E2" s="89"/>
      <c r="F2" s="89"/>
      <c r="G2" s="89"/>
      <c r="H2" s="89"/>
      <c r="I2" s="89"/>
      <c r="J2" s="89"/>
    </row>
    <row r="3" spans="4:10" x14ac:dyDescent="0.3">
      <c r="D3" s="88" t="s">
        <v>28</v>
      </c>
      <c r="E3" s="89"/>
      <c r="F3" s="89"/>
      <c r="G3" s="89"/>
      <c r="H3" s="89"/>
      <c r="I3" s="89"/>
      <c r="J3" s="89"/>
    </row>
    <row r="4" spans="4:10" x14ac:dyDescent="0.3">
      <c r="D4" s="88" t="s">
        <v>224</v>
      </c>
      <c r="E4" s="89"/>
      <c r="F4" s="89"/>
      <c r="G4" s="89"/>
      <c r="H4" s="89"/>
      <c r="I4" s="89"/>
      <c r="J4" s="89"/>
    </row>
    <row r="6" spans="4:10" x14ac:dyDescent="0.3">
      <c r="D6" s="103" t="s">
        <v>29</v>
      </c>
      <c r="E6" s="104" t="s">
        <v>3</v>
      </c>
      <c r="F6" s="104"/>
      <c r="G6" s="104"/>
      <c r="H6" s="104" t="s">
        <v>30</v>
      </c>
      <c r="I6" s="104"/>
      <c r="J6" s="104"/>
    </row>
    <row r="7" spans="4:10" x14ac:dyDescent="0.3">
      <c r="D7" s="103"/>
      <c r="E7" s="35" t="s">
        <v>5</v>
      </c>
      <c r="F7" s="35" t="s">
        <v>6</v>
      </c>
      <c r="G7" s="35" t="s">
        <v>7</v>
      </c>
      <c r="H7" s="35" t="s">
        <v>5</v>
      </c>
      <c r="I7" s="35" t="s">
        <v>6</v>
      </c>
      <c r="J7" s="35" t="s">
        <v>7</v>
      </c>
    </row>
    <row r="8" spans="4:10" x14ac:dyDescent="0.3">
      <c r="D8" s="30" t="s">
        <v>31</v>
      </c>
      <c r="E8" s="33">
        <v>86</v>
      </c>
      <c r="F8" s="33">
        <v>47</v>
      </c>
      <c r="G8" s="33">
        <v>39</v>
      </c>
      <c r="H8" s="34" t="s">
        <v>505</v>
      </c>
      <c r="I8" s="34" t="s">
        <v>506</v>
      </c>
      <c r="J8" s="34" t="s">
        <v>507</v>
      </c>
    </row>
    <row r="9" spans="4:10" x14ac:dyDescent="0.3">
      <c r="D9" s="31">
        <v>2</v>
      </c>
      <c r="E9" s="22">
        <v>92</v>
      </c>
      <c r="F9" s="22">
        <v>51</v>
      </c>
      <c r="G9" s="22">
        <v>41</v>
      </c>
      <c r="H9" s="27" t="s">
        <v>508</v>
      </c>
      <c r="I9" s="27" t="s">
        <v>509</v>
      </c>
      <c r="J9" s="27" t="s">
        <v>510</v>
      </c>
    </row>
    <row r="10" spans="4:10" x14ac:dyDescent="0.3">
      <c r="D10" s="31">
        <v>3</v>
      </c>
      <c r="E10" s="22">
        <v>91</v>
      </c>
      <c r="F10" s="22">
        <v>45</v>
      </c>
      <c r="G10" s="22">
        <v>46</v>
      </c>
      <c r="H10" s="27" t="s">
        <v>511</v>
      </c>
      <c r="I10" s="27" t="s">
        <v>512</v>
      </c>
      <c r="J10" s="27" t="s">
        <v>513</v>
      </c>
    </row>
    <row r="11" spans="4:10" x14ac:dyDescent="0.3">
      <c r="D11" s="31">
        <v>4</v>
      </c>
      <c r="E11" s="22">
        <v>106</v>
      </c>
      <c r="F11" s="22">
        <v>56</v>
      </c>
      <c r="G11" s="22">
        <v>50</v>
      </c>
      <c r="H11" s="27" t="s">
        <v>514</v>
      </c>
      <c r="I11" s="27" t="s">
        <v>515</v>
      </c>
      <c r="J11" s="27" t="s">
        <v>516</v>
      </c>
    </row>
    <row r="12" spans="4:10" x14ac:dyDescent="0.3">
      <c r="D12" s="31">
        <v>5</v>
      </c>
      <c r="E12" s="22">
        <v>71</v>
      </c>
      <c r="F12" s="22">
        <v>40</v>
      </c>
      <c r="G12" s="22">
        <v>31</v>
      </c>
      <c r="H12" s="27" t="s">
        <v>517</v>
      </c>
      <c r="I12" s="27" t="s">
        <v>518</v>
      </c>
      <c r="J12" s="27" t="s">
        <v>519</v>
      </c>
    </row>
    <row r="13" spans="4:10" x14ac:dyDescent="0.3">
      <c r="D13" s="31">
        <v>6</v>
      </c>
      <c r="E13" s="22">
        <v>89</v>
      </c>
      <c r="F13" s="22">
        <v>53</v>
      </c>
      <c r="G13" s="22">
        <v>36</v>
      </c>
      <c r="H13" s="27" t="s">
        <v>520</v>
      </c>
      <c r="I13" s="27" t="s">
        <v>521</v>
      </c>
      <c r="J13" s="27" t="s">
        <v>522</v>
      </c>
    </row>
    <row r="14" spans="4:10" x14ac:dyDescent="0.3">
      <c r="D14" s="31">
        <v>7</v>
      </c>
      <c r="E14" s="22">
        <v>90</v>
      </c>
      <c r="F14" s="22">
        <v>42</v>
      </c>
      <c r="G14" s="22">
        <v>48</v>
      </c>
      <c r="H14" s="27" t="s">
        <v>523</v>
      </c>
      <c r="I14" s="27" t="s">
        <v>524</v>
      </c>
      <c r="J14" s="27" t="s">
        <v>525</v>
      </c>
    </row>
    <row r="15" spans="4:10" x14ac:dyDescent="0.3">
      <c r="D15" s="31">
        <v>8</v>
      </c>
      <c r="E15" s="22">
        <v>83</v>
      </c>
      <c r="F15" s="22">
        <v>43</v>
      </c>
      <c r="G15" s="22">
        <v>40</v>
      </c>
      <c r="H15" s="27" t="s">
        <v>526</v>
      </c>
      <c r="I15" s="27" t="s">
        <v>527</v>
      </c>
      <c r="J15" s="27" t="s">
        <v>528</v>
      </c>
    </row>
    <row r="16" spans="4:10" x14ac:dyDescent="0.3">
      <c r="D16" s="31">
        <v>9</v>
      </c>
      <c r="E16" s="22">
        <v>205</v>
      </c>
      <c r="F16" s="22">
        <v>127</v>
      </c>
      <c r="G16" s="22">
        <v>78</v>
      </c>
      <c r="H16" s="27" t="s">
        <v>529</v>
      </c>
      <c r="I16" s="27" t="s">
        <v>530</v>
      </c>
      <c r="J16" s="27" t="s">
        <v>531</v>
      </c>
    </row>
    <row r="17" spans="4:10" x14ac:dyDescent="0.3">
      <c r="D17" s="31" t="s">
        <v>32</v>
      </c>
      <c r="E17" s="22">
        <v>55</v>
      </c>
      <c r="F17" s="22">
        <v>31</v>
      </c>
      <c r="G17" s="22">
        <v>24</v>
      </c>
      <c r="H17" s="27" t="s">
        <v>532</v>
      </c>
      <c r="I17" s="27" t="s">
        <v>533</v>
      </c>
      <c r="J17" s="27" t="s">
        <v>534</v>
      </c>
    </row>
    <row r="18" spans="4:10" x14ac:dyDescent="0.3">
      <c r="D18" s="32" t="s">
        <v>33</v>
      </c>
      <c r="E18" s="23">
        <v>11</v>
      </c>
      <c r="F18" s="23">
        <v>7</v>
      </c>
      <c r="G18" s="23">
        <v>4</v>
      </c>
      <c r="H18" s="28" t="s">
        <v>535</v>
      </c>
      <c r="I18" s="28" t="s">
        <v>536</v>
      </c>
      <c r="J18" s="28" t="s">
        <v>25</v>
      </c>
    </row>
    <row r="20" spans="4:10" x14ac:dyDescent="0.3">
      <c r="D20" s="87" t="s">
        <v>34</v>
      </c>
      <c r="E20" s="87"/>
      <c r="F20" s="87"/>
      <c r="G20" s="87"/>
      <c r="H20" s="87"/>
      <c r="I20" s="87"/>
      <c r="J20" s="87"/>
    </row>
    <row r="21" spans="4:10" x14ac:dyDescent="0.3">
      <c r="D21" s="88" t="s">
        <v>35</v>
      </c>
      <c r="E21" s="89"/>
      <c r="F21" s="89"/>
      <c r="G21" s="89"/>
      <c r="H21" s="89"/>
      <c r="I21" s="89"/>
      <c r="J21" s="89"/>
    </row>
    <row r="22" spans="4:10" x14ac:dyDescent="0.3">
      <c r="D22" s="88" t="s">
        <v>36</v>
      </c>
      <c r="E22" s="89"/>
      <c r="F22" s="89"/>
      <c r="G22" s="89"/>
      <c r="H22" s="89"/>
      <c r="I22" s="89"/>
      <c r="J22" s="89"/>
    </row>
    <row r="23" spans="4:10" x14ac:dyDescent="0.3">
      <c r="D23" s="88" t="s">
        <v>28</v>
      </c>
      <c r="E23" s="89"/>
      <c r="F23" s="89"/>
      <c r="G23" s="89"/>
      <c r="H23" s="89"/>
      <c r="I23" s="89"/>
      <c r="J23" s="89"/>
    </row>
    <row r="24" spans="4:10" x14ac:dyDescent="0.3">
      <c r="D24" s="88" t="s">
        <v>224</v>
      </c>
      <c r="E24" s="89"/>
      <c r="F24" s="89"/>
      <c r="G24" s="89"/>
      <c r="H24" s="89"/>
      <c r="I24" s="89"/>
      <c r="J24" s="89"/>
    </row>
    <row r="26" spans="4:10" x14ac:dyDescent="0.3">
      <c r="D26" s="103" t="s">
        <v>29</v>
      </c>
      <c r="E26" s="104" t="s">
        <v>3</v>
      </c>
      <c r="F26" s="104"/>
      <c r="G26" s="104"/>
      <c r="H26" s="104" t="s">
        <v>30</v>
      </c>
      <c r="I26" s="104"/>
      <c r="J26" s="104"/>
    </row>
    <row r="27" spans="4:10" x14ac:dyDescent="0.3">
      <c r="D27" s="103"/>
      <c r="E27" s="35" t="s">
        <v>5</v>
      </c>
      <c r="F27" s="35" t="s">
        <v>6</v>
      </c>
      <c r="G27" s="35" t="s">
        <v>7</v>
      </c>
      <c r="H27" s="35" t="s">
        <v>5</v>
      </c>
      <c r="I27" s="35" t="s">
        <v>6</v>
      </c>
      <c r="J27" s="35" t="s">
        <v>7</v>
      </c>
    </row>
    <row r="28" spans="4:10" x14ac:dyDescent="0.3">
      <c r="D28" s="30" t="s">
        <v>31</v>
      </c>
      <c r="E28" s="33">
        <v>143</v>
      </c>
      <c r="F28" s="33">
        <v>77</v>
      </c>
      <c r="G28" s="33">
        <v>66</v>
      </c>
      <c r="H28" s="34" t="s">
        <v>537</v>
      </c>
      <c r="I28" s="34" t="s">
        <v>538</v>
      </c>
      <c r="J28" s="34" t="s">
        <v>539</v>
      </c>
    </row>
    <row r="29" spans="4:10" x14ac:dyDescent="0.3">
      <c r="D29" s="31">
        <v>2</v>
      </c>
      <c r="E29" s="22">
        <v>161</v>
      </c>
      <c r="F29" s="22">
        <v>89</v>
      </c>
      <c r="G29" s="22">
        <v>72</v>
      </c>
      <c r="H29" s="27" t="s">
        <v>540</v>
      </c>
      <c r="I29" s="27" t="s">
        <v>541</v>
      </c>
      <c r="J29" s="27" t="s">
        <v>542</v>
      </c>
    </row>
    <row r="30" spans="4:10" x14ac:dyDescent="0.3">
      <c r="D30" s="31">
        <v>3</v>
      </c>
      <c r="E30" s="22">
        <v>141</v>
      </c>
      <c r="F30" s="22">
        <v>68</v>
      </c>
      <c r="G30" s="22">
        <v>73</v>
      </c>
      <c r="H30" s="27" t="s">
        <v>543</v>
      </c>
      <c r="I30" s="27" t="s">
        <v>544</v>
      </c>
      <c r="J30" s="27" t="s">
        <v>545</v>
      </c>
    </row>
    <row r="31" spans="4:10" x14ac:dyDescent="0.3">
      <c r="D31" s="31">
        <v>4</v>
      </c>
      <c r="E31" s="22">
        <v>169</v>
      </c>
      <c r="F31" s="22">
        <v>82</v>
      </c>
      <c r="G31" s="22">
        <v>87</v>
      </c>
      <c r="H31" s="27" t="s">
        <v>546</v>
      </c>
      <c r="I31" s="27" t="s">
        <v>547</v>
      </c>
      <c r="J31" s="27" t="s">
        <v>548</v>
      </c>
    </row>
    <row r="32" spans="4:10" x14ac:dyDescent="0.3">
      <c r="D32" s="31">
        <v>5</v>
      </c>
      <c r="E32" s="22">
        <v>135</v>
      </c>
      <c r="F32" s="22">
        <v>72</v>
      </c>
      <c r="G32" s="22">
        <v>63</v>
      </c>
      <c r="H32" s="27" t="s">
        <v>549</v>
      </c>
      <c r="I32" s="27" t="s">
        <v>550</v>
      </c>
      <c r="J32" s="27" t="s">
        <v>551</v>
      </c>
    </row>
    <row r="33" spans="4:10" x14ac:dyDescent="0.3">
      <c r="D33" s="31">
        <v>6</v>
      </c>
      <c r="E33" s="22">
        <v>130</v>
      </c>
      <c r="F33" s="22">
        <v>69</v>
      </c>
      <c r="G33" s="22">
        <v>61</v>
      </c>
      <c r="H33" s="27" t="s">
        <v>552</v>
      </c>
      <c r="I33" s="27" t="s">
        <v>553</v>
      </c>
      <c r="J33" s="27" t="s">
        <v>554</v>
      </c>
    </row>
    <row r="34" spans="4:10" x14ac:dyDescent="0.3">
      <c r="D34" s="31">
        <v>7</v>
      </c>
      <c r="E34" s="22">
        <v>144</v>
      </c>
      <c r="F34" s="22">
        <v>69</v>
      </c>
      <c r="G34" s="22">
        <v>75</v>
      </c>
      <c r="H34" s="27" t="s">
        <v>555</v>
      </c>
      <c r="I34" s="27" t="s">
        <v>556</v>
      </c>
      <c r="J34" s="27" t="s">
        <v>557</v>
      </c>
    </row>
    <row r="35" spans="4:10" x14ac:dyDescent="0.3">
      <c r="D35" s="31">
        <v>8</v>
      </c>
      <c r="E35" s="22">
        <v>120</v>
      </c>
      <c r="F35" s="22">
        <v>58</v>
      </c>
      <c r="G35" s="22">
        <v>62</v>
      </c>
      <c r="H35" s="27" t="s">
        <v>558</v>
      </c>
      <c r="I35" s="27" t="s">
        <v>559</v>
      </c>
      <c r="J35" s="27" t="s">
        <v>560</v>
      </c>
    </row>
    <row r="36" spans="4:10" x14ac:dyDescent="0.3">
      <c r="D36" s="31">
        <v>9</v>
      </c>
      <c r="E36" s="22">
        <v>299</v>
      </c>
      <c r="F36" s="22">
        <v>181</v>
      </c>
      <c r="G36" s="22">
        <v>118</v>
      </c>
      <c r="H36" s="27" t="s">
        <v>561</v>
      </c>
      <c r="I36" s="27" t="s">
        <v>562</v>
      </c>
      <c r="J36" s="27" t="s">
        <v>563</v>
      </c>
    </row>
    <row r="37" spans="4:10" x14ac:dyDescent="0.3">
      <c r="D37" s="31" t="s">
        <v>32</v>
      </c>
      <c r="E37" s="22">
        <v>81</v>
      </c>
      <c r="F37" s="22">
        <v>45</v>
      </c>
      <c r="G37" s="22">
        <v>36</v>
      </c>
      <c r="H37" s="27" t="s">
        <v>564</v>
      </c>
      <c r="I37" s="27" t="s">
        <v>565</v>
      </c>
      <c r="J37" s="27" t="s">
        <v>566</v>
      </c>
    </row>
    <row r="38" spans="4:10" x14ac:dyDescent="0.3">
      <c r="D38" s="32" t="s">
        <v>33</v>
      </c>
      <c r="E38" s="23">
        <v>16</v>
      </c>
      <c r="F38" s="23">
        <v>8</v>
      </c>
      <c r="G38" s="23">
        <v>8</v>
      </c>
      <c r="H38" s="28" t="s">
        <v>567</v>
      </c>
      <c r="I38" s="28" t="s">
        <v>568</v>
      </c>
      <c r="J38" s="28" t="s">
        <v>569</v>
      </c>
    </row>
  </sheetData>
  <mergeCells count="15">
    <mergeCell ref="D26:D27"/>
    <mergeCell ref="E26:G26"/>
    <mergeCell ref="H26:J26"/>
    <mergeCell ref="D1:J1"/>
    <mergeCell ref="D2:J2"/>
    <mergeCell ref="D3:J3"/>
    <mergeCell ref="D4:J4"/>
    <mergeCell ref="D6:D7"/>
    <mergeCell ref="E6:G6"/>
    <mergeCell ref="H6:J6"/>
    <mergeCell ref="D20:J20"/>
    <mergeCell ref="D21:J21"/>
    <mergeCell ref="D22:J22"/>
    <mergeCell ref="D23:J23"/>
    <mergeCell ref="D24:J2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85390-626B-4375-BEC8-BAA9049E06FE}">
  <dimension ref="D1:L33"/>
  <sheetViews>
    <sheetView topLeftCell="C1" workbookViewId="0">
      <selection activeCell="J15" sqref="J15"/>
    </sheetView>
  </sheetViews>
  <sheetFormatPr defaultRowHeight="14.4" x14ac:dyDescent="0.3"/>
  <cols>
    <col min="4" max="4" width="15.109375" bestFit="1" customWidth="1"/>
  </cols>
  <sheetData>
    <row r="1" spans="4:12" x14ac:dyDescent="0.3">
      <c r="D1" s="87" t="s">
        <v>37</v>
      </c>
      <c r="E1" s="87"/>
      <c r="F1" s="87"/>
      <c r="G1" s="87"/>
      <c r="H1" s="87"/>
      <c r="I1" s="87"/>
      <c r="J1" s="87"/>
      <c r="K1" s="36"/>
      <c r="L1" s="36"/>
    </row>
    <row r="2" spans="4:12" x14ac:dyDescent="0.3">
      <c r="D2" s="88" t="s">
        <v>38</v>
      </c>
      <c r="E2" s="88"/>
      <c r="F2" s="88"/>
      <c r="G2" s="88"/>
      <c r="H2" s="88"/>
      <c r="I2" s="88"/>
      <c r="J2" s="88"/>
    </row>
    <row r="3" spans="4:12" x14ac:dyDescent="0.3">
      <c r="D3" s="88" t="s">
        <v>39</v>
      </c>
      <c r="E3" s="88"/>
      <c r="F3" s="88"/>
      <c r="G3" s="88"/>
      <c r="H3" s="88"/>
      <c r="I3" s="88"/>
      <c r="J3" s="88"/>
    </row>
    <row r="4" spans="4:12" x14ac:dyDescent="0.3">
      <c r="D4" s="88" t="s">
        <v>224</v>
      </c>
      <c r="E4" s="88"/>
      <c r="F4" s="88"/>
      <c r="G4" s="88"/>
      <c r="H4" s="88"/>
      <c r="I4" s="88"/>
      <c r="J4" s="88"/>
    </row>
    <row r="6" spans="4:12" x14ac:dyDescent="0.3">
      <c r="D6" s="99" t="s">
        <v>40</v>
      </c>
      <c r="E6" s="99" t="s">
        <v>5</v>
      </c>
      <c r="F6" s="99"/>
      <c r="G6" s="99" t="s">
        <v>6</v>
      </c>
      <c r="H6" s="99"/>
      <c r="I6" s="99" t="s">
        <v>7</v>
      </c>
      <c r="J6" s="99"/>
    </row>
    <row r="7" spans="4:12" x14ac:dyDescent="0.3">
      <c r="D7" s="99"/>
      <c r="E7" s="24" t="s">
        <v>41</v>
      </c>
      <c r="F7" s="24" t="s">
        <v>42</v>
      </c>
      <c r="G7" s="24" t="s">
        <v>41</v>
      </c>
      <c r="H7" s="24" t="s">
        <v>42</v>
      </c>
      <c r="I7" s="24" t="s">
        <v>41</v>
      </c>
      <c r="J7" s="24" t="s">
        <v>42</v>
      </c>
    </row>
    <row r="8" spans="4:12" x14ac:dyDescent="0.3">
      <c r="D8" s="46" t="s">
        <v>5</v>
      </c>
      <c r="E8" s="37">
        <v>979</v>
      </c>
      <c r="F8" s="41">
        <v>100</v>
      </c>
      <c r="G8" s="37">
        <v>542</v>
      </c>
      <c r="H8" s="41">
        <v>100</v>
      </c>
      <c r="I8" s="37">
        <v>437</v>
      </c>
      <c r="J8" s="41">
        <v>100</v>
      </c>
    </row>
    <row r="9" spans="4:12" x14ac:dyDescent="0.3">
      <c r="D9" s="47" t="s">
        <v>43</v>
      </c>
      <c r="E9" s="38">
        <v>688</v>
      </c>
      <c r="F9" s="42">
        <f>(E9/990)*100</f>
        <v>69.494949494949495</v>
      </c>
      <c r="G9" s="38">
        <v>388</v>
      </c>
      <c r="H9" s="42">
        <f>(G9/545)*100</f>
        <v>71.192660550458726</v>
      </c>
      <c r="I9" s="38">
        <v>300</v>
      </c>
      <c r="J9" s="42">
        <f>(I9/445)*100</f>
        <v>67.415730337078656</v>
      </c>
    </row>
    <row r="10" spans="4:12" x14ac:dyDescent="0.3">
      <c r="D10" s="47" t="s">
        <v>44</v>
      </c>
      <c r="E10" s="38">
        <v>169</v>
      </c>
      <c r="F10" s="42">
        <f t="shared" ref="F10:F12" si="0">(E10/990)*100</f>
        <v>17.070707070707069</v>
      </c>
      <c r="G10" s="38">
        <v>83</v>
      </c>
      <c r="H10" s="42">
        <f t="shared" ref="H10:H12" si="1">(G10/545)*100</f>
        <v>15.229357798165138</v>
      </c>
      <c r="I10" s="38">
        <v>86</v>
      </c>
      <c r="J10" s="42">
        <f t="shared" ref="J10:J12" si="2">(I10/445)*100</f>
        <v>19.325842696629213</v>
      </c>
    </row>
    <row r="11" spans="4:12" x14ac:dyDescent="0.3">
      <c r="D11" s="47" t="s">
        <v>45</v>
      </c>
      <c r="E11" s="38">
        <v>101</v>
      </c>
      <c r="F11" s="42">
        <f t="shared" si="0"/>
        <v>10.202020202020202</v>
      </c>
      <c r="G11" s="38">
        <v>57</v>
      </c>
      <c r="H11" s="42">
        <f t="shared" si="1"/>
        <v>10.458715596330276</v>
      </c>
      <c r="I11" s="38">
        <v>44</v>
      </c>
      <c r="J11" s="42">
        <f t="shared" si="2"/>
        <v>9.8876404494382015</v>
      </c>
    </row>
    <row r="12" spans="4:12" x14ac:dyDescent="0.3">
      <c r="D12" s="47" t="s">
        <v>46</v>
      </c>
      <c r="E12" s="38">
        <v>15</v>
      </c>
      <c r="F12" s="42">
        <f t="shared" si="0"/>
        <v>1.5151515151515151</v>
      </c>
      <c r="G12" s="38">
        <v>9</v>
      </c>
      <c r="H12" s="42">
        <f t="shared" si="1"/>
        <v>1.6513761467889909</v>
      </c>
      <c r="I12" s="38">
        <v>6</v>
      </c>
      <c r="J12" s="42">
        <f t="shared" si="2"/>
        <v>1.348314606741573</v>
      </c>
    </row>
    <row r="13" spans="4:12" x14ac:dyDescent="0.3">
      <c r="D13" s="47" t="s">
        <v>47</v>
      </c>
      <c r="E13" s="38">
        <v>1</v>
      </c>
      <c r="F13" s="42" t="s">
        <v>48</v>
      </c>
      <c r="G13" s="38">
        <v>1</v>
      </c>
      <c r="H13" s="44" t="s">
        <v>48</v>
      </c>
      <c r="I13" s="38" t="s">
        <v>48</v>
      </c>
      <c r="J13" s="44" t="s">
        <v>48</v>
      </c>
    </row>
    <row r="14" spans="4:12" x14ac:dyDescent="0.3">
      <c r="D14" s="48" t="s">
        <v>49</v>
      </c>
      <c r="E14" s="39">
        <v>1</v>
      </c>
      <c r="F14" s="43" t="s">
        <v>48</v>
      </c>
      <c r="G14" s="39">
        <v>1</v>
      </c>
      <c r="H14" s="45" t="s">
        <v>48</v>
      </c>
      <c r="I14" s="39" t="s">
        <v>48</v>
      </c>
      <c r="J14" s="45" t="s">
        <v>48</v>
      </c>
    </row>
    <row r="15" spans="4:12" x14ac:dyDescent="0.3">
      <c r="D15" s="75" t="s">
        <v>50</v>
      </c>
      <c r="E15" s="76">
        <v>4</v>
      </c>
      <c r="F15" s="77" t="s">
        <v>48</v>
      </c>
      <c r="G15" s="76">
        <v>3</v>
      </c>
      <c r="H15" s="78" t="s">
        <v>48</v>
      </c>
      <c r="I15" s="76">
        <v>1</v>
      </c>
      <c r="J15" s="78" t="s">
        <v>48</v>
      </c>
    </row>
    <row r="17" spans="4:12" x14ac:dyDescent="0.3">
      <c r="D17" s="87" t="s">
        <v>52</v>
      </c>
      <c r="E17" s="87"/>
      <c r="F17" s="87"/>
      <c r="G17" s="87"/>
      <c r="H17" s="87"/>
      <c r="I17" s="87"/>
      <c r="J17" s="87"/>
      <c r="K17" s="36"/>
      <c r="L17" s="36"/>
    </row>
    <row r="18" spans="4:12" x14ac:dyDescent="0.3">
      <c r="D18" s="88" t="s">
        <v>220</v>
      </c>
      <c r="E18" s="88"/>
      <c r="F18" s="88"/>
      <c r="G18" s="88"/>
      <c r="H18" s="88"/>
      <c r="I18" s="88"/>
      <c r="J18" s="88"/>
    </row>
    <row r="19" spans="4:12" x14ac:dyDescent="0.3">
      <c r="D19" s="88" t="s">
        <v>221</v>
      </c>
      <c r="E19" s="88"/>
      <c r="F19" s="88"/>
      <c r="G19" s="88"/>
      <c r="H19" s="88"/>
      <c r="I19" s="88"/>
      <c r="J19" s="88"/>
    </row>
    <row r="20" spans="4:12" x14ac:dyDescent="0.3">
      <c r="D20" s="88" t="s">
        <v>39</v>
      </c>
      <c r="E20" s="88"/>
      <c r="F20" s="88"/>
      <c r="G20" s="88"/>
      <c r="H20" s="88"/>
      <c r="I20" s="88"/>
      <c r="J20" s="88"/>
    </row>
    <row r="21" spans="4:12" x14ac:dyDescent="0.3">
      <c r="D21" s="88" t="s">
        <v>224</v>
      </c>
      <c r="E21" s="88"/>
      <c r="F21" s="88"/>
      <c r="G21" s="88"/>
      <c r="H21" s="88"/>
      <c r="I21" s="88"/>
      <c r="J21" s="88"/>
    </row>
    <row r="23" spans="4:12" x14ac:dyDescent="0.3">
      <c r="D23" s="99" t="s">
        <v>40</v>
      </c>
      <c r="E23" s="99" t="s">
        <v>5</v>
      </c>
      <c r="F23" s="99"/>
      <c r="G23" s="99" t="s">
        <v>6</v>
      </c>
      <c r="H23" s="99"/>
      <c r="I23" s="99" t="s">
        <v>7</v>
      </c>
      <c r="J23" s="99"/>
    </row>
    <row r="24" spans="4:12" x14ac:dyDescent="0.3">
      <c r="D24" s="99"/>
      <c r="E24" s="24" t="s">
        <v>41</v>
      </c>
      <c r="F24" s="24" t="s">
        <v>42</v>
      </c>
      <c r="G24" s="24" t="s">
        <v>41</v>
      </c>
      <c r="H24" s="24" t="s">
        <v>42</v>
      </c>
      <c r="I24" s="24" t="s">
        <v>41</v>
      </c>
      <c r="J24" s="24" t="s">
        <v>42</v>
      </c>
    </row>
    <row r="25" spans="4:12" x14ac:dyDescent="0.3">
      <c r="D25" s="46" t="s">
        <v>5</v>
      </c>
      <c r="E25" s="37">
        <f>SUM(E26:E33)</f>
        <v>1539</v>
      </c>
      <c r="F25" s="41">
        <v>100</v>
      </c>
      <c r="G25" s="37">
        <f>SUM(G26:G33)</f>
        <v>818</v>
      </c>
      <c r="H25" s="41">
        <v>100</v>
      </c>
      <c r="I25" s="37">
        <f>SUM(I26:I33)</f>
        <v>721</v>
      </c>
      <c r="J25" s="41">
        <v>100</v>
      </c>
    </row>
    <row r="26" spans="4:12" x14ac:dyDescent="0.3">
      <c r="D26" s="47" t="s">
        <v>43</v>
      </c>
      <c r="E26" s="38">
        <v>885</v>
      </c>
      <c r="F26" s="42">
        <f>(E26/1539)*100</f>
        <v>57.504873294346979</v>
      </c>
      <c r="G26" s="38">
        <v>487</v>
      </c>
      <c r="H26" s="42">
        <f>(G26/818)*100</f>
        <v>59.535452322738394</v>
      </c>
      <c r="I26" s="38">
        <v>398</v>
      </c>
      <c r="J26" s="42">
        <f>(I26/721)*100</f>
        <v>55.201109570041609</v>
      </c>
    </row>
    <row r="27" spans="4:12" x14ac:dyDescent="0.3">
      <c r="D27" s="47" t="s">
        <v>44</v>
      </c>
      <c r="E27" s="38">
        <v>336</v>
      </c>
      <c r="F27" s="42">
        <f t="shared" ref="F27:F29" si="3">(E27/1539)*100</f>
        <v>21.832358674463936</v>
      </c>
      <c r="G27" s="38">
        <v>161</v>
      </c>
      <c r="H27" s="42">
        <f t="shared" ref="H27:H29" si="4">(G27/818)*100</f>
        <v>19.682151589242054</v>
      </c>
      <c r="I27" s="38">
        <v>175</v>
      </c>
      <c r="J27" s="42">
        <f t="shared" ref="J27:J29" si="5">(I27/721)*100</f>
        <v>24.271844660194176</v>
      </c>
    </row>
    <row r="28" spans="4:12" x14ac:dyDescent="0.3">
      <c r="D28" s="47" t="s">
        <v>45</v>
      </c>
      <c r="E28" s="38">
        <v>246</v>
      </c>
      <c r="F28" s="42">
        <f t="shared" si="3"/>
        <v>15.984405458089668</v>
      </c>
      <c r="G28" s="38">
        <v>136</v>
      </c>
      <c r="H28" s="42">
        <f t="shared" si="4"/>
        <v>16.625916870415647</v>
      </c>
      <c r="I28" s="38">
        <v>110</v>
      </c>
      <c r="J28" s="42">
        <f t="shared" si="5"/>
        <v>15.256588072122051</v>
      </c>
    </row>
    <row r="29" spans="4:12" x14ac:dyDescent="0.3">
      <c r="D29" s="47" t="s">
        <v>46</v>
      </c>
      <c r="E29" s="38">
        <v>63</v>
      </c>
      <c r="F29" s="42">
        <f t="shared" si="3"/>
        <v>4.0935672514619883</v>
      </c>
      <c r="G29" s="38">
        <v>26</v>
      </c>
      <c r="H29" s="42">
        <f t="shared" si="4"/>
        <v>3.1784841075794623</v>
      </c>
      <c r="I29" s="38">
        <v>37</v>
      </c>
      <c r="J29" s="42">
        <f t="shared" si="5"/>
        <v>5.1317614424410536</v>
      </c>
    </row>
    <row r="30" spans="4:12" x14ac:dyDescent="0.3">
      <c r="D30" s="47" t="s">
        <v>47</v>
      </c>
      <c r="E30" s="38">
        <v>2</v>
      </c>
      <c r="F30" s="38" t="s">
        <v>48</v>
      </c>
      <c r="G30" s="38">
        <v>2</v>
      </c>
      <c r="H30" s="38" t="s">
        <v>48</v>
      </c>
      <c r="I30" s="38" t="s">
        <v>48</v>
      </c>
      <c r="J30" s="44" t="s">
        <v>48</v>
      </c>
    </row>
    <row r="31" spans="4:12" x14ac:dyDescent="0.3">
      <c r="D31" s="48" t="s">
        <v>49</v>
      </c>
      <c r="E31" s="39">
        <v>1</v>
      </c>
      <c r="F31" s="43" t="s">
        <v>48</v>
      </c>
      <c r="G31" s="39">
        <v>1</v>
      </c>
      <c r="H31" s="45" t="s">
        <v>48</v>
      </c>
      <c r="I31" s="39" t="s">
        <v>48</v>
      </c>
      <c r="J31" s="45" t="s">
        <v>48</v>
      </c>
    </row>
    <row r="32" spans="4:12" x14ac:dyDescent="0.3">
      <c r="D32" s="49" t="s">
        <v>50</v>
      </c>
      <c r="E32" s="40">
        <v>5</v>
      </c>
      <c r="F32" s="38" t="s">
        <v>48</v>
      </c>
      <c r="G32" s="40">
        <v>4</v>
      </c>
      <c r="H32" s="38" t="s">
        <v>48</v>
      </c>
      <c r="I32" s="40">
        <v>1</v>
      </c>
      <c r="J32" s="38" t="s">
        <v>48</v>
      </c>
    </row>
    <row r="33" spans="4:10" x14ac:dyDescent="0.3">
      <c r="D33" s="48" t="s">
        <v>51</v>
      </c>
      <c r="E33" s="39">
        <v>1</v>
      </c>
      <c r="F33" s="43" t="s">
        <v>48</v>
      </c>
      <c r="G33" s="39">
        <v>1</v>
      </c>
      <c r="H33" s="45" t="s">
        <v>48</v>
      </c>
      <c r="I33" s="39" t="s">
        <v>48</v>
      </c>
      <c r="J33" s="45" t="s">
        <v>48</v>
      </c>
    </row>
  </sheetData>
  <mergeCells count="17">
    <mergeCell ref="D19:J19"/>
    <mergeCell ref="D1:J1"/>
    <mergeCell ref="D2:J2"/>
    <mergeCell ref="D21:J21"/>
    <mergeCell ref="D23:D24"/>
    <mergeCell ref="E23:F23"/>
    <mergeCell ref="G23:H23"/>
    <mergeCell ref="I23:J23"/>
    <mergeCell ref="D3:J3"/>
    <mergeCell ref="D4:J4"/>
    <mergeCell ref="D17:J17"/>
    <mergeCell ref="D18:J18"/>
    <mergeCell ref="D20:J20"/>
    <mergeCell ref="D6:D7"/>
    <mergeCell ref="E6:F6"/>
    <mergeCell ref="G6:H6"/>
    <mergeCell ref="I6:J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8D713-3770-4609-8FA8-5205A250570B}">
  <dimension ref="D1:J17"/>
  <sheetViews>
    <sheetView workbookViewId="0">
      <selection activeCell="E14" sqref="E14"/>
    </sheetView>
  </sheetViews>
  <sheetFormatPr defaultRowHeight="14.4" x14ac:dyDescent="0.3"/>
  <cols>
    <col min="4" max="4" width="31.21875" bestFit="1" customWidth="1"/>
    <col min="8" max="10" width="10.109375" bestFit="1" customWidth="1"/>
  </cols>
  <sheetData>
    <row r="1" spans="4:10" x14ac:dyDescent="0.3">
      <c r="D1" s="87" t="s">
        <v>53</v>
      </c>
      <c r="E1" s="87"/>
      <c r="F1" s="87"/>
      <c r="G1" s="87"/>
      <c r="H1" s="87"/>
      <c r="I1" s="87"/>
      <c r="J1" s="87"/>
    </row>
    <row r="2" spans="4:10" x14ac:dyDescent="0.3">
      <c r="D2" s="88" t="s">
        <v>54</v>
      </c>
      <c r="E2" s="88"/>
      <c r="F2" s="88"/>
      <c r="G2" s="88"/>
      <c r="H2" s="88"/>
      <c r="I2" s="88"/>
      <c r="J2" s="88"/>
    </row>
    <row r="3" spans="4:10" x14ac:dyDescent="0.3">
      <c r="D3" s="88" t="s">
        <v>55</v>
      </c>
      <c r="E3" s="88"/>
      <c r="F3" s="88"/>
      <c r="G3" s="88"/>
      <c r="H3" s="88"/>
      <c r="I3" s="88"/>
      <c r="J3" s="88"/>
    </row>
    <row r="4" spans="4:10" x14ac:dyDescent="0.3">
      <c r="D4" s="88" t="s">
        <v>224</v>
      </c>
      <c r="E4" s="88"/>
      <c r="F4" s="88"/>
      <c r="G4" s="88"/>
      <c r="H4" s="88"/>
      <c r="I4" s="88"/>
      <c r="J4" s="88"/>
    </row>
    <row r="6" spans="4:10" x14ac:dyDescent="0.3">
      <c r="D6" s="105" t="s">
        <v>56</v>
      </c>
      <c r="E6" s="107" t="s">
        <v>3</v>
      </c>
      <c r="F6" s="104"/>
      <c r="G6" s="104"/>
      <c r="H6" s="104" t="s">
        <v>4</v>
      </c>
      <c r="I6" s="104"/>
      <c r="J6" s="104"/>
    </row>
    <row r="7" spans="4:10" x14ac:dyDescent="0.3">
      <c r="D7" s="106"/>
      <c r="E7" s="79" t="s">
        <v>5</v>
      </c>
      <c r="F7" s="35" t="s">
        <v>6</v>
      </c>
      <c r="G7" s="35" t="s">
        <v>7</v>
      </c>
      <c r="H7" s="35" t="s">
        <v>5</v>
      </c>
      <c r="I7" s="35" t="s">
        <v>6</v>
      </c>
      <c r="J7" s="35" t="s">
        <v>7</v>
      </c>
    </row>
    <row r="8" spans="4:10" x14ac:dyDescent="0.3">
      <c r="D8" s="50" t="s">
        <v>5</v>
      </c>
      <c r="E8" s="51">
        <v>979</v>
      </c>
      <c r="F8" s="51">
        <v>542</v>
      </c>
      <c r="G8" s="51">
        <v>437</v>
      </c>
      <c r="H8" s="52" t="s">
        <v>596</v>
      </c>
      <c r="I8" s="52" t="s">
        <v>597</v>
      </c>
      <c r="J8" s="52" t="s">
        <v>598</v>
      </c>
    </row>
    <row r="9" spans="4:10" x14ac:dyDescent="0.3">
      <c r="D9" s="53" t="s">
        <v>57</v>
      </c>
      <c r="E9" s="22">
        <f>SUM(F9:G9)</f>
        <v>490</v>
      </c>
      <c r="F9" s="22">
        <v>275</v>
      </c>
      <c r="G9" s="22">
        <v>215</v>
      </c>
      <c r="H9" s="54" t="s">
        <v>222</v>
      </c>
      <c r="I9" s="54" t="s">
        <v>268</v>
      </c>
      <c r="J9" s="54" t="s">
        <v>269</v>
      </c>
    </row>
    <row r="10" spans="4:10" x14ac:dyDescent="0.3">
      <c r="D10" s="53" t="s">
        <v>58</v>
      </c>
      <c r="E10" s="22">
        <f t="shared" ref="E10:E17" si="0">SUM(F10:G10)</f>
        <v>378</v>
      </c>
      <c r="F10" s="22">
        <v>224</v>
      </c>
      <c r="G10" s="22">
        <v>154</v>
      </c>
      <c r="H10" s="54" t="s">
        <v>267</v>
      </c>
      <c r="I10" s="54" t="s">
        <v>271</v>
      </c>
      <c r="J10" s="54" t="s">
        <v>270</v>
      </c>
    </row>
    <row r="11" spans="4:10" x14ac:dyDescent="0.3">
      <c r="D11" s="53" t="s">
        <v>59</v>
      </c>
      <c r="E11" s="22">
        <f t="shared" si="0"/>
        <v>120</v>
      </c>
      <c r="F11" s="22">
        <v>77</v>
      </c>
      <c r="G11" s="20">
        <v>43</v>
      </c>
      <c r="H11" s="54" t="s">
        <v>272</v>
      </c>
      <c r="I11" s="54" t="s">
        <v>219</v>
      </c>
      <c r="J11" s="54" t="s">
        <v>232</v>
      </c>
    </row>
    <row r="12" spans="4:10" x14ac:dyDescent="0.3">
      <c r="D12" s="53" t="s">
        <v>60</v>
      </c>
      <c r="E12" s="22">
        <f t="shared" si="0"/>
        <v>85</v>
      </c>
      <c r="F12" s="20">
        <v>51</v>
      </c>
      <c r="G12" s="20">
        <v>34</v>
      </c>
      <c r="H12" s="54" t="s">
        <v>231</v>
      </c>
      <c r="I12" s="54" t="s">
        <v>273</v>
      </c>
      <c r="J12" s="54" t="s">
        <v>274</v>
      </c>
    </row>
    <row r="13" spans="4:10" x14ac:dyDescent="0.3">
      <c r="D13" s="53" t="s">
        <v>61</v>
      </c>
      <c r="E13" s="22">
        <f t="shared" si="0"/>
        <v>145</v>
      </c>
      <c r="F13" s="20">
        <v>78</v>
      </c>
      <c r="G13" s="20">
        <v>67</v>
      </c>
      <c r="H13" s="54" t="s">
        <v>275</v>
      </c>
      <c r="I13" s="54" t="s">
        <v>219</v>
      </c>
      <c r="J13" s="54" t="s">
        <v>273</v>
      </c>
    </row>
    <row r="14" spans="4:10" x14ac:dyDescent="0.3">
      <c r="D14" s="53" t="s">
        <v>62</v>
      </c>
      <c r="E14" s="22">
        <f t="shared" si="0"/>
        <v>144</v>
      </c>
      <c r="F14" s="20">
        <v>73</v>
      </c>
      <c r="G14" s="20">
        <v>71</v>
      </c>
      <c r="H14" s="54" t="s">
        <v>276</v>
      </c>
      <c r="I14" s="54" t="s">
        <v>277</v>
      </c>
      <c r="J14" s="54" t="s">
        <v>273</v>
      </c>
    </row>
    <row r="15" spans="4:10" x14ac:dyDescent="0.3">
      <c r="D15" s="53" t="s">
        <v>63</v>
      </c>
      <c r="E15" s="22">
        <f t="shared" si="0"/>
        <v>41</v>
      </c>
      <c r="F15" s="20">
        <v>15</v>
      </c>
      <c r="G15" s="20">
        <v>26</v>
      </c>
      <c r="H15" s="54" t="s">
        <v>278</v>
      </c>
      <c r="I15" s="54" t="s">
        <v>279</v>
      </c>
      <c r="J15" s="54" t="s">
        <v>280</v>
      </c>
    </row>
    <row r="16" spans="4:10" x14ac:dyDescent="0.3">
      <c r="D16" s="53" t="s">
        <v>64</v>
      </c>
      <c r="E16" s="22">
        <f t="shared" si="0"/>
        <v>91</v>
      </c>
      <c r="F16" s="20">
        <v>53</v>
      </c>
      <c r="G16" s="20">
        <v>38</v>
      </c>
      <c r="H16" s="54" t="s">
        <v>281</v>
      </c>
      <c r="I16" s="54" t="s">
        <v>273</v>
      </c>
      <c r="J16" s="54" t="s">
        <v>274</v>
      </c>
    </row>
    <row r="17" spans="4:10" x14ac:dyDescent="0.3">
      <c r="D17" s="55" t="s">
        <v>65</v>
      </c>
      <c r="E17" s="23">
        <f t="shared" si="0"/>
        <v>26</v>
      </c>
      <c r="F17" s="56">
        <v>13</v>
      </c>
      <c r="G17" s="56">
        <v>13</v>
      </c>
      <c r="H17" s="57" t="s">
        <v>282</v>
      </c>
      <c r="I17" s="57" t="s">
        <v>282</v>
      </c>
      <c r="J17" s="57" t="s">
        <v>282</v>
      </c>
    </row>
  </sheetData>
  <mergeCells count="7">
    <mergeCell ref="D1:J1"/>
    <mergeCell ref="D2:J2"/>
    <mergeCell ref="D3:J3"/>
    <mergeCell ref="D4:J4"/>
    <mergeCell ref="D6:D7"/>
    <mergeCell ref="E6:G6"/>
    <mergeCell ref="H6:J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53A83-F4EA-421B-B358-C7D4B4A1323B}">
  <dimension ref="A1:G94"/>
  <sheetViews>
    <sheetView workbookViewId="0">
      <selection activeCell="E101" sqref="E101"/>
    </sheetView>
  </sheetViews>
  <sheetFormatPr defaultColWidth="11.5546875" defaultRowHeight="14.4" x14ac:dyDescent="0.3"/>
  <cols>
    <col min="1" max="1" width="16.6640625" style="29" bestFit="1" customWidth="1"/>
    <col min="2" max="2" width="7.6640625" style="29" bestFit="1" customWidth="1"/>
    <col min="3" max="3" width="6.6640625" style="29" bestFit="1" customWidth="1"/>
    <col min="4" max="4" width="8.6640625" style="29" bestFit="1" customWidth="1"/>
    <col min="5" max="7" width="13.6640625" style="29" bestFit="1" customWidth="1"/>
    <col min="8" max="16384" width="11.5546875" style="29"/>
  </cols>
  <sheetData>
    <row r="1" spans="1:7" ht="16.05" customHeight="1" x14ac:dyDescent="0.3">
      <c r="A1" s="108" t="s">
        <v>66</v>
      </c>
      <c r="B1" s="84"/>
      <c r="C1" s="84"/>
      <c r="D1" s="84"/>
      <c r="E1" s="84"/>
      <c r="F1" s="84"/>
      <c r="G1" s="84"/>
    </row>
    <row r="2" spans="1:7" ht="16.05" customHeight="1" x14ac:dyDescent="0.3">
      <c r="A2" s="108" t="s">
        <v>67</v>
      </c>
      <c r="B2" s="84"/>
      <c r="C2" s="84"/>
      <c r="D2" s="84"/>
      <c r="E2" s="84"/>
      <c r="F2" s="84"/>
      <c r="G2" s="84"/>
    </row>
    <row r="3" spans="1:7" ht="16.05" customHeight="1" x14ac:dyDescent="0.3">
      <c r="A3" s="108" t="s">
        <v>224</v>
      </c>
      <c r="B3" s="84"/>
      <c r="C3" s="84"/>
      <c r="D3" s="84"/>
      <c r="E3" s="84"/>
      <c r="F3" s="84"/>
      <c r="G3" s="84"/>
    </row>
    <row r="4" spans="1:7" ht="12" customHeight="1" x14ac:dyDescent="0.3"/>
    <row r="5" spans="1:7" ht="13.95" customHeight="1" x14ac:dyDescent="0.3">
      <c r="A5" s="109" t="s">
        <v>68</v>
      </c>
      <c r="B5" s="111" t="s">
        <v>3</v>
      </c>
      <c r="C5" s="111"/>
      <c r="D5" s="111"/>
      <c r="E5" s="111" t="s">
        <v>4</v>
      </c>
      <c r="F5" s="111"/>
      <c r="G5" s="111"/>
    </row>
    <row r="6" spans="1:7" ht="13.95" customHeight="1" x14ac:dyDescent="0.3">
      <c r="A6" s="110"/>
      <c r="B6" s="61" t="s">
        <v>5</v>
      </c>
      <c r="C6" s="61" t="s">
        <v>6</v>
      </c>
      <c r="D6" s="61" t="s">
        <v>7</v>
      </c>
      <c r="E6" s="61" t="s">
        <v>5</v>
      </c>
      <c r="F6" s="61" t="s">
        <v>6</v>
      </c>
      <c r="G6" s="61" t="s">
        <v>7</v>
      </c>
    </row>
    <row r="7" spans="1:7" x14ac:dyDescent="0.3">
      <c r="A7" s="58" t="s">
        <v>69</v>
      </c>
      <c r="B7" s="64">
        <v>979</v>
      </c>
      <c r="C7" s="64">
        <v>542</v>
      </c>
      <c r="D7" s="64">
        <v>437</v>
      </c>
      <c r="E7" s="62" t="s">
        <v>596</v>
      </c>
      <c r="F7" s="62" t="s">
        <v>597</v>
      </c>
      <c r="G7" s="62" t="s">
        <v>598</v>
      </c>
    </row>
    <row r="8" spans="1:7" ht="13.95" customHeight="1" x14ac:dyDescent="0.3">
      <c r="A8" s="59" t="s">
        <v>70</v>
      </c>
      <c r="B8" s="60">
        <f>SUM(C8:D8)</f>
        <v>2</v>
      </c>
      <c r="C8" s="60" t="s">
        <v>48</v>
      </c>
      <c r="D8" s="60">
        <v>2</v>
      </c>
      <c r="E8" s="63" t="s">
        <v>25</v>
      </c>
      <c r="F8" s="60" t="s">
        <v>48</v>
      </c>
      <c r="G8" s="63" t="s">
        <v>25</v>
      </c>
    </row>
    <row r="9" spans="1:7" ht="13.95" customHeight="1" x14ac:dyDescent="0.3">
      <c r="A9" s="59" t="s">
        <v>71</v>
      </c>
      <c r="B9" s="60">
        <f t="shared" ref="B9:B72" si="0">SUM(C9:D9)</f>
        <v>3</v>
      </c>
      <c r="C9" s="60">
        <v>2</v>
      </c>
      <c r="D9" s="60">
        <v>1</v>
      </c>
      <c r="E9" s="63" t="s">
        <v>25</v>
      </c>
      <c r="F9" s="63" t="s">
        <v>25</v>
      </c>
      <c r="G9" s="63" t="s">
        <v>25</v>
      </c>
    </row>
    <row r="10" spans="1:7" ht="13.95" customHeight="1" x14ac:dyDescent="0.3">
      <c r="A10" s="59" t="s">
        <v>72</v>
      </c>
      <c r="B10" s="60">
        <f t="shared" si="0"/>
        <v>5</v>
      </c>
      <c r="C10" s="60">
        <v>4</v>
      </c>
      <c r="D10" s="60">
        <v>1</v>
      </c>
      <c r="E10" s="63" t="s">
        <v>25</v>
      </c>
      <c r="F10" s="63" t="s">
        <v>25</v>
      </c>
      <c r="G10" s="63" t="s">
        <v>25</v>
      </c>
    </row>
    <row r="11" spans="1:7" ht="13.95" customHeight="1" x14ac:dyDescent="0.3">
      <c r="A11" s="59" t="s">
        <v>73</v>
      </c>
      <c r="B11" s="60">
        <f t="shared" si="0"/>
        <v>5</v>
      </c>
      <c r="C11" s="60">
        <v>2</v>
      </c>
      <c r="D11" s="60">
        <v>3</v>
      </c>
      <c r="E11" s="63" t="s">
        <v>25</v>
      </c>
      <c r="F11" s="63" t="s">
        <v>25</v>
      </c>
      <c r="G11" s="63" t="s">
        <v>25</v>
      </c>
    </row>
    <row r="12" spans="1:7" ht="13.95" customHeight="1" x14ac:dyDescent="0.3">
      <c r="A12" s="59" t="s">
        <v>74</v>
      </c>
      <c r="B12" s="60">
        <f t="shared" si="0"/>
        <v>4</v>
      </c>
      <c r="C12" s="60">
        <v>3</v>
      </c>
      <c r="D12" s="60">
        <v>1</v>
      </c>
      <c r="E12" s="63" t="s">
        <v>25</v>
      </c>
      <c r="F12" s="63" t="s">
        <v>25</v>
      </c>
      <c r="G12" s="63" t="s">
        <v>25</v>
      </c>
    </row>
    <row r="13" spans="1:7" ht="13.95" customHeight="1" x14ac:dyDescent="0.3">
      <c r="A13" s="59" t="s">
        <v>75</v>
      </c>
      <c r="B13" s="60" t="s">
        <v>48</v>
      </c>
      <c r="C13" s="60" t="s">
        <v>48</v>
      </c>
      <c r="D13" s="60" t="s">
        <v>48</v>
      </c>
      <c r="E13" s="60" t="s">
        <v>48</v>
      </c>
      <c r="F13" s="60" t="s">
        <v>48</v>
      </c>
      <c r="G13" s="60" t="s">
        <v>48</v>
      </c>
    </row>
    <row r="14" spans="1:7" ht="13.95" customHeight="1" x14ac:dyDescent="0.3">
      <c r="A14" s="59" t="s">
        <v>76</v>
      </c>
      <c r="B14" s="60">
        <f t="shared" si="0"/>
        <v>1</v>
      </c>
      <c r="C14" s="60">
        <v>1</v>
      </c>
      <c r="D14" s="60" t="s">
        <v>48</v>
      </c>
      <c r="E14" s="63" t="s">
        <v>25</v>
      </c>
      <c r="F14" s="63" t="s">
        <v>25</v>
      </c>
      <c r="G14" s="60" t="s">
        <v>48</v>
      </c>
    </row>
    <row r="15" spans="1:7" ht="13.95" customHeight="1" x14ac:dyDescent="0.3">
      <c r="A15" s="59" t="s">
        <v>77</v>
      </c>
      <c r="B15" s="60">
        <f t="shared" si="0"/>
        <v>7</v>
      </c>
      <c r="C15" s="60">
        <v>4</v>
      </c>
      <c r="D15" s="60">
        <v>3</v>
      </c>
      <c r="E15" s="63" t="s">
        <v>283</v>
      </c>
      <c r="F15" s="63" t="s">
        <v>25</v>
      </c>
      <c r="G15" s="63" t="s">
        <v>25</v>
      </c>
    </row>
    <row r="16" spans="1:7" ht="13.95" customHeight="1" x14ac:dyDescent="0.3">
      <c r="A16" s="59" t="s">
        <v>78</v>
      </c>
      <c r="B16" s="60">
        <f t="shared" si="0"/>
        <v>10</v>
      </c>
      <c r="C16" s="60">
        <v>3</v>
      </c>
      <c r="D16" s="60">
        <v>7</v>
      </c>
      <c r="E16" s="63" t="s">
        <v>284</v>
      </c>
      <c r="F16" s="63" t="s">
        <v>25</v>
      </c>
      <c r="G16" s="63" t="s">
        <v>285</v>
      </c>
    </row>
    <row r="17" spans="1:7" ht="13.95" customHeight="1" x14ac:dyDescent="0.3">
      <c r="A17" s="59" t="s">
        <v>79</v>
      </c>
      <c r="B17" s="60" t="s">
        <v>48</v>
      </c>
      <c r="C17" s="60" t="s">
        <v>48</v>
      </c>
      <c r="D17" s="60" t="s">
        <v>48</v>
      </c>
      <c r="E17" s="60" t="s">
        <v>48</v>
      </c>
      <c r="F17" s="60" t="s">
        <v>48</v>
      </c>
      <c r="G17" s="60" t="s">
        <v>48</v>
      </c>
    </row>
    <row r="18" spans="1:7" ht="13.95" customHeight="1" x14ac:dyDescent="0.3">
      <c r="A18" s="59" t="s">
        <v>80</v>
      </c>
      <c r="B18" s="60">
        <f t="shared" si="0"/>
        <v>13</v>
      </c>
      <c r="C18" s="60">
        <v>6</v>
      </c>
      <c r="D18" s="60">
        <v>7</v>
      </c>
      <c r="E18" s="63" t="s">
        <v>286</v>
      </c>
      <c r="F18" s="63" t="s">
        <v>287</v>
      </c>
      <c r="G18" s="63" t="s">
        <v>288</v>
      </c>
    </row>
    <row r="19" spans="1:7" ht="13.95" customHeight="1" x14ac:dyDescent="0.3">
      <c r="A19" s="59" t="s">
        <v>81</v>
      </c>
      <c r="B19" s="60">
        <f t="shared" si="0"/>
        <v>4</v>
      </c>
      <c r="C19" s="60">
        <v>1</v>
      </c>
      <c r="D19" s="60">
        <v>3</v>
      </c>
      <c r="E19" s="63" t="s">
        <v>25</v>
      </c>
      <c r="F19" s="63" t="s">
        <v>25</v>
      </c>
      <c r="G19" s="63" t="s">
        <v>25</v>
      </c>
    </row>
    <row r="20" spans="1:7" ht="13.95" customHeight="1" x14ac:dyDescent="0.3">
      <c r="A20" s="59" t="s">
        <v>82</v>
      </c>
      <c r="B20" s="60">
        <f t="shared" si="0"/>
        <v>11</v>
      </c>
      <c r="C20" s="60">
        <v>7</v>
      </c>
      <c r="D20" s="60">
        <v>4</v>
      </c>
      <c r="E20" s="63" t="s">
        <v>289</v>
      </c>
      <c r="F20" s="63" t="s">
        <v>290</v>
      </c>
      <c r="G20" s="63" t="s">
        <v>25</v>
      </c>
    </row>
    <row r="21" spans="1:7" ht="13.95" customHeight="1" x14ac:dyDescent="0.3">
      <c r="A21" s="59" t="s">
        <v>83</v>
      </c>
      <c r="B21" s="60">
        <f t="shared" si="0"/>
        <v>6</v>
      </c>
      <c r="C21" s="60">
        <v>4</v>
      </c>
      <c r="D21" s="60">
        <v>2</v>
      </c>
      <c r="E21" s="63" t="s">
        <v>291</v>
      </c>
      <c r="F21" s="63" t="s">
        <v>25</v>
      </c>
      <c r="G21" s="63" t="s">
        <v>25</v>
      </c>
    </row>
    <row r="22" spans="1:7" ht="13.95" customHeight="1" x14ac:dyDescent="0.3">
      <c r="A22" s="59" t="s">
        <v>84</v>
      </c>
      <c r="B22" s="60">
        <f t="shared" si="0"/>
        <v>1</v>
      </c>
      <c r="C22" s="60" t="s">
        <v>48</v>
      </c>
      <c r="D22" s="60">
        <v>1</v>
      </c>
      <c r="E22" s="63" t="s">
        <v>25</v>
      </c>
      <c r="F22" s="60" t="s">
        <v>48</v>
      </c>
      <c r="G22" s="63" t="s">
        <v>25</v>
      </c>
    </row>
    <row r="23" spans="1:7" ht="13.95" customHeight="1" x14ac:dyDescent="0.3">
      <c r="A23" s="59" t="s">
        <v>85</v>
      </c>
      <c r="B23" s="60">
        <f t="shared" si="0"/>
        <v>4</v>
      </c>
      <c r="C23" s="60">
        <v>2</v>
      </c>
      <c r="D23" s="60">
        <v>2</v>
      </c>
      <c r="E23" s="63" t="s">
        <v>25</v>
      </c>
      <c r="F23" s="63" t="s">
        <v>25</v>
      </c>
      <c r="G23" s="63" t="s">
        <v>25</v>
      </c>
    </row>
    <row r="24" spans="1:7" ht="13.95" customHeight="1" x14ac:dyDescent="0.3">
      <c r="A24" s="59" t="s">
        <v>86</v>
      </c>
      <c r="B24" s="60">
        <f t="shared" si="0"/>
        <v>9</v>
      </c>
      <c r="C24" s="60">
        <v>6</v>
      </c>
      <c r="D24" s="60">
        <v>3</v>
      </c>
      <c r="E24" s="63" t="s">
        <v>292</v>
      </c>
      <c r="F24" s="63" t="s">
        <v>293</v>
      </c>
      <c r="G24" s="63" t="s">
        <v>25</v>
      </c>
    </row>
    <row r="25" spans="1:7" ht="13.95" customHeight="1" x14ac:dyDescent="0.3">
      <c r="A25" s="59" t="s">
        <v>87</v>
      </c>
      <c r="B25" s="60">
        <f t="shared" si="0"/>
        <v>8</v>
      </c>
      <c r="C25" s="60">
        <v>3</v>
      </c>
      <c r="D25" s="60">
        <v>5</v>
      </c>
      <c r="E25" s="63" t="s">
        <v>294</v>
      </c>
      <c r="F25" s="63" t="s">
        <v>25</v>
      </c>
      <c r="G25" s="63" t="s">
        <v>25</v>
      </c>
    </row>
    <row r="26" spans="1:7" ht="13.95" customHeight="1" x14ac:dyDescent="0.3">
      <c r="A26" s="59" t="s">
        <v>88</v>
      </c>
      <c r="B26" s="60">
        <f t="shared" si="0"/>
        <v>3</v>
      </c>
      <c r="C26" s="60">
        <v>2</v>
      </c>
      <c r="D26" s="60">
        <v>1</v>
      </c>
      <c r="E26" s="63" t="s">
        <v>25</v>
      </c>
      <c r="F26" s="63" t="s">
        <v>25</v>
      </c>
      <c r="G26" s="63" t="s">
        <v>25</v>
      </c>
    </row>
    <row r="27" spans="1:7" ht="13.95" customHeight="1" x14ac:dyDescent="0.3">
      <c r="A27" s="59" t="s">
        <v>89</v>
      </c>
      <c r="B27" s="60">
        <f t="shared" si="0"/>
        <v>3</v>
      </c>
      <c r="C27" s="60">
        <v>2</v>
      </c>
      <c r="D27" s="60">
        <v>1</v>
      </c>
      <c r="E27" s="63" t="s">
        <v>25</v>
      </c>
      <c r="F27" s="63" t="s">
        <v>25</v>
      </c>
      <c r="G27" s="63" t="s">
        <v>25</v>
      </c>
    </row>
    <row r="28" spans="1:7" ht="13.95" customHeight="1" x14ac:dyDescent="0.3">
      <c r="A28" s="59" t="s">
        <v>90</v>
      </c>
      <c r="B28" s="60">
        <f t="shared" si="0"/>
        <v>3</v>
      </c>
      <c r="C28" s="60">
        <v>1</v>
      </c>
      <c r="D28" s="60">
        <v>2</v>
      </c>
      <c r="E28" s="63" t="s">
        <v>25</v>
      </c>
      <c r="F28" s="63" t="s">
        <v>25</v>
      </c>
      <c r="G28" s="63" t="s">
        <v>25</v>
      </c>
    </row>
    <row r="29" spans="1:7" ht="13.95" customHeight="1" x14ac:dyDescent="0.3">
      <c r="A29" s="59" t="s">
        <v>91</v>
      </c>
      <c r="B29" s="60">
        <f t="shared" si="0"/>
        <v>5</v>
      </c>
      <c r="C29" s="60">
        <v>4</v>
      </c>
      <c r="D29" s="60">
        <v>1</v>
      </c>
      <c r="E29" s="63" t="s">
        <v>25</v>
      </c>
      <c r="F29" s="63" t="s">
        <v>25</v>
      </c>
      <c r="G29" s="63" t="s">
        <v>25</v>
      </c>
    </row>
    <row r="30" spans="1:7" ht="13.95" customHeight="1" x14ac:dyDescent="0.3">
      <c r="A30" s="59" t="s">
        <v>92</v>
      </c>
      <c r="B30" s="60">
        <f t="shared" si="0"/>
        <v>4</v>
      </c>
      <c r="C30" s="60">
        <v>3</v>
      </c>
      <c r="D30" s="60">
        <v>1</v>
      </c>
      <c r="E30" s="63" t="s">
        <v>25</v>
      </c>
      <c r="F30" s="63" t="s">
        <v>25</v>
      </c>
      <c r="G30" s="63" t="s">
        <v>25</v>
      </c>
    </row>
    <row r="31" spans="1:7" ht="13.95" customHeight="1" x14ac:dyDescent="0.3">
      <c r="A31" s="59" t="s">
        <v>93</v>
      </c>
      <c r="B31" s="60">
        <f t="shared" si="0"/>
        <v>4</v>
      </c>
      <c r="C31" s="60">
        <v>2</v>
      </c>
      <c r="D31" s="60">
        <v>2</v>
      </c>
      <c r="E31" s="63" t="s">
        <v>25</v>
      </c>
      <c r="F31" s="63" t="s">
        <v>25</v>
      </c>
      <c r="G31" s="63" t="s">
        <v>25</v>
      </c>
    </row>
    <row r="32" spans="1:7" ht="13.95" customHeight="1" x14ac:dyDescent="0.3">
      <c r="A32" s="59" t="s">
        <v>94</v>
      </c>
      <c r="B32" s="60">
        <f t="shared" si="0"/>
        <v>38</v>
      </c>
      <c r="C32" s="60">
        <v>25</v>
      </c>
      <c r="D32" s="60">
        <v>13</v>
      </c>
      <c r="E32" s="63" t="s">
        <v>296</v>
      </c>
      <c r="F32" s="63" t="s">
        <v>297</v>
      </c>
      <c r="G32" s="63" t="s">
        <v>295</v>
      </c>
    </row>
    <row r="33" spans="1:7" ht="13.95" customHeight="1" x14ac:dyDescent="0.3">
      <c r="A33" s="59" t="s">
        <v>95</v>
      </c>
      <c r="B33" s="60">
        <f t="shared" si="0"/>
        <v>2</v>
      </c>
      <c r="C33" s="60">
        <v>2</v>
      </c>
      <c r="D33" s="60" t="s">
        <v>48</v>
      </c>
      <c r="E33" s="63" t="s">
        <v>25</v>
      </c>
      <c r="F33" s="63" t="s">
        <v>25</v>
      </c>
      <c r="G33" s="60" t="s">
        <v>48</v>
      </c>
    </row>
    <row r="34" spans="1:7" ht="13.95" customHeight="1" x14ac:dyDescent="0.3">
      <c r="A34" s="59" t="s">
        <v>96</v>
      </c>
      <c r="B34" s="60">
        <f t="shared" si="0"/>
        <v>8</v>
      </c>
      <c r="C34" s="60">
        <v>3</v>
      </c>
      <c r="D34" s="60">
        <v>5</v>
      </c>
      <c r="E34" s="63" t="s">
        <v>25</v>
      </c>
      <c r="F34" s="63" t="s">
        <v>25</v>
      </c>
      <c r="G34" s="63" t="s">
        <v>25</v>
      </c>
    </row>
    <row r="35" spans="1:7" ht="13.95" customHeight="1" x14ac:dyDescent="0.3">
      <c r="A35" s="59" t="s">
        <v>97</v>
      </c>
      <c r="B35" s="60">
        <f t="shared" si="0"/>
        <v>5</v>
      </c>
      <c r="C35" s="60">
        <v>3</v>
      </c>
      <c r="D35" s="60">
        <v>2</v>
      </c>
      <c r="E35" s="63" t="s">
        <v>25</v>
      </c>
      <c r="F35" s="63" t="s">
        <v>25</v>
      </c>
      <c r="G35" s="63" t="s">
        <v>25</v>
      </c>
    </row>
    <row r="36" spans="1:7" ht="13.95" customHeight="1" x14ac:dyDescent="0.3">
      <c r="A36" s="59" t="s">
        <v>98</v>
      </c>
      <c r="B36" s="60">
        <f t="shared" si="0"/>
        <v>10</v>
      </c>
      <c r="C36" s="60">
        <v>5</v>
      </c>
      <c r="D36" s="60">
        <v>5</v>
      </c>
      <c r="E36" s="63" t="s">
        <v>298</v>
      </c>
      <c r="F36" s="63" t="s">
        <v>25</v>
      </c>
      <c r="G36" s="63" t="s">
        <v>25</v>
      </c>
    </row>
    <row r="37" spans="1:7" ht="13.95" customHeight="1" x14ac:dyDescent="0.3">
      <c r="A37" s="59" t="s">
        <v>99</v>
      </c>
      <c r="B37" s="60">
        <f t="shared" si="0"/>
        <v>3</v>
      </c>
      <c r="C37" s="60" t="s">
        <v>48</v>
      </c>
      <c r="D37" s="60">
        <v>3</v>
      </c>
      <c r="E37" s="63" t="s">
        <v>25</v>
      </c>
      <c r="F37" s="60" t="s">
        <v>48</v>
      </c>
      <c r="G37" s="63" t="s">
        <v>25</v>
      </c>
    </row>
    <row r="38" spans="1:7" ht="13.95" customHeight="1" x14ac:dyDescent="0.3">
      <c r="A38" s="59" t="s">
        <v>100</v>
      </c>
      <c r="B38" s="60">
        <f t="shared" si="0"/>
        <v>3</v>
      </c>
      <c r="C38" s="60">
        <v>2</v>
      </c>
      <c r="D38" s="60">
        <v>1</v>
      </c>
      <c r="E38" s="63" t="s">
        <v>25</v>
      </c>
      <c r="F38" s="63" t="s">
        <v>25</v>
      </c>
      <c r="G38" s="63" t="s">
        <v>25</v>
      </c>
    </row>
    <row r="39" spans="1:7" ht="13.95" customHeight="1" x14ac:dyDescent="0.3">
      <c r="A39" s="59" t="s">
        <v>101</v>
      </c>
      <c r="B39" s="60">
        <f t="shared" si="0"/>
        <v>5</v>
      </c>
      <c r="C39" s="60">
        <v>4</v>
      </c>
      <c r="D39" s="60">
        <v>1</v>
      </c>
      <c r="E39" s="63" t="s">
        <v>25</v>
      </c>
      <c r="F39" s="63" t="s">
        <v>25</v>
      </c>
      <c r="G39" s="63" t="s">
        <v>25</v>
      </c>
    </row>
    <row r="40" spans="1:7" ht="13.95" customHeight="1" x14ac:dyDescent="0.3">
      <c r="A40" s="59" t="s">
        <v>102</v>
      </c>
      <c r="B40" s="60">
        <f t="shared" si="0"/>
        <v>18</v>
      </c>
      <c r="C40" s="60">
        <v>9</v>
      </c>
      <c r="D40" s="60">
        <v>9</v>
      </c>
      <c r="E40" s="63" t="s">
        <v>299</v>
      </c>
      <c r="F40" s="63" t="s">
        <v>300</v>
      </c>
      <c r="G40" s="63" t="s">
        <v>301</v>
      </c>
    </row>
    <row r="41" spans="1:7" ht="13.95" customHeight="1" x14ac:dyDescent="0.3">
      <c r="A41" s="59" t="s">
        <v>103</v>
      </c>
      <c r="B41" s="60">
        <f t="shared" si="0"/>
        <v>6</v>
      </c>
      <c r="C41" s="60">
        <v>1</v>
      </c>
      <c r="D41" s="60">
        <v>5</v>
      </c>
      <c r="E41" s="63" t="s">
        <v>302</v>
      </c>
      <c r="F41" s="63" t="s">
        <v>25</v>
      </c>
      <c r="G41" s="63" t="s">
        <v>25</v>
      </c>
    </row>
    <row r="42" spans="1:7" ht="13.95" customHeight="1" x14ac:dyDescent="0.3">
      <c r="A42" s="59" t="s">
        <v>104</v>
      </c>
      <c r="B42" s="60">
        <f t="shared" si="0"/>
        <v>5</v>
      </c>
      <c r="C42" s="60">
        <v>3</v>
      </c>
      <c r="D42" s="60">
        <v>2</v>
      </c>
      <c r="E42" s="63" t="s">
        <v>25</v>
      </c>
      <c r="F42" s="63" t="s">
        <v>25</v>
      </c>
      <c r="G42" s="63" t="s">
        <v>25</v>
      </c>
    </row>
    <row r="43" spans="1:7" ht="13.95" customHeight="1" x14ac:dyDescent="0.3">
      <c r="A43" s="59" t="s">
        <v>105</v>
      </c>
      <c r="B43" s="60" t="s">
        <v>48</v>
      </c>
      <c r="C43" s="60" t="s">
        <v>48</v>
      </c>
      <c r="D43" s="60" t="s">
        <v>48</v>
      </c>
      <c r="E43" s="60" t="s">
        <v>48</v>
      </c>
      <c r="F43" s="60" t="s">
        <v>48</v>
      </c>
      <c r="G43" s="60" t="s">
        <v>48</v>
      </c>
    </row>
    <row r="44" spans="1:7" ht="13.95" customHeight="1" x14ac:dyDescent="0.3">
      <c r="A44" s="59" t="s">
        <v>106</v>
      </c>
      <c r="B44" s="60">
        <f t="shared" si="0"/>
        <v>9</v>
      </c>
      <c r="C44" s="60">
        <v>5</v>
      </c>
      <c r="D44" s="60">
        <v>4</v>
      </c>
      <c r="E44" s="63" t="s">
        <v>303</v>
      </c>
      <c r="F44" s="63" t="s">
        <v>25</v>
      </c>
      <c r="G44" s="63" t="s">
        <v>25</v>
      </c>
    </row>
    <row r="45" spans="1:7" ht="13.95" customHeight="1" x14ac:dyDescent="0.3">
      <c r="A45" s="59" t="s">
        <v>107</v>
      </c>
      <c r="B45" s="60">
        <f t="shared" si="0"/>
        <v>21</v>
      </c>
      <c r="C45" s="60">
        <v>14</v>
      </c>
      <c r="D45" s="60">
        <v>7</v>
      </c>
      <c r="E45" s="63" t="s">
        <v>304</v>
      </c>
      <c r="F45" s="63" t="s">
        <v>305</v>
      </c>
      <c r="G45" s="63" t="s">
        <v>306</v>
      </c>
    </row>
    <row r="46" spans="1:7" ht="13.95" customHeight="1" x14ac:dyDescent="0.3">
      <c r="A46" s="59" t="s">
        <v>108</v>
      </c>
      <c r="B46" s="60">
        <f t="shared" si="0"/>
        <v>14</v>
      </c>
      <c r="C46" s="60">
        <v>7</v>
      </c>
      <c r="D46" s="60">
        <v>7</v>
      </c>
      <c r="E46" s="63" t="s">
        <v>307</v>
      </c>
      <c r="F46" s="63" t="s">
        <v>309</v>
      </c>
      <c r="G46" s="63" t="s">
        <v>308</v>
      </c>
    </row>
    <row r="47" spans="1:7" ht="13.95" customHeight="1" x14ac:dyDescent="0.3">
      <c r="A47" s="59" t="s">
        <v>109</v>
      </c>
      <c r="B47" s="60" t="s">
        <v>48</v>
      </c>
      <c r="C47" s="60" t="s">
        <v>48</v>
      </c>
      <c r="D47" s="60" t="s">
        <v>48</v>
      </c>
      <c r="E47" s="60" t="s">
        <v>48</v>
      </c>
      <c r="F47" s="60" t="s">
        <v>48</v>
      </c>
      <c r="G47" s="60" t="s">
        <v>48</v>
      </c>
    </row>
    <row r="48" spans="1:7" ht="13.95" customHeight="1" x14ac:dyDescent="0.3">
      <c r="A48" s="59" t="s">
        <v>110</v>
      </c>
      <c r="B48" s="60">
        <f t="shared" si="0"/>
        <v>49</v>
      </c>
      <c r="C48" s="60">
        <v>25</v>
      </c>
      <c r="D48" s="60">
        <v>24</v>
      </c>
      <c r="E48" s="63" t="s">
        <v>312</v>
      </c>
      <c r="F48" s="63" t="s">
        <v>310</v>
      </c>
      <c r="G48" s="63" t="s">
        <v>311</v>
      </c>
    </row>
    <row r="49" spans="1:7" ht="13.95" customHeight="1" x14ac:dyDescent="0.3">
      <c r="A49" s="59" t="s">
        <v>111</v>
      </c>
      <c r="B49" s="60" t="s">
        <v>48</v>
      </c>
      <c r="C49" s="60" t="s">
        <v>48</v>
      </c>
      <c r="D49" s="60" t="s">
        <v>48</v>
      </c>
      <c r="E49" s="60" t="s">
        <v>48</v>
      </c>
      <c r="F49" s="60" t="s">
        <v>48</v>
      </c>
      <c r="G49" s="60" t="s">
        <v>48</v>
      </c>
    </row>
    <row r="50" spans="1:7" ht="13.95" customHeight="1" x14ac:dyDescent="0.3">
      <c r="A50" s="59" t="s">
        <v>112</v>
      </c>
      <c r="B50" s="60">
        <f t="shared" si="0"/>
        <v>3</v>
      </c>
      <c r="C50" s="60">
        <v>2</v>
      </c>
      <c r="D50" s="60">
        <v>1</v>
      </c>
      <c r="E50" s="63" t="s">
        <v>25</v>
      </c>
      <c r="F50" s="63" t="s">
        <v>25</v>
      </c>
      <c r="G50" s="63" t="s">
        <v>25</v>
      </c>
    </row>
    <row r="51" spans="1:7" ht="13.95" customHeight="1" x14ac:dyDescent="0.3">
      <c r="A51" s="59" t="s">
        <v>113</v>
      </c>
      <c r="B51" s="60">
        <f t="shared" si="0"/>
        <v>16</v>
      </c>
      <c r="C51" s="60">
        <v>8</v>
      </c>
      <c r="D51" s="60">
        <v>8</v>
      </c>
      <c r="E51" s="63" t="s">
        <v>313</v>
      </c>
      <c r="F51" s="63" t="s">
        <v>314</v>
      </c>
      <c r="G51" s="63" t="s">
        <v>315</v>
      </c>
    </row>
    <row r="52" spans="1:7" ht="13.95" customHeight="1" x14ac:dyDescent="0.3">
      <c r="A52" s="59" t="s">
        <v>114</v>
      </c>
      <c r="B52" s="60">
        <f t="shared" si="0"/>
        <v>2</v>
      </c>
      <c r="C52" s="60">
        <v>1</v>
      </c>
      <c r="D52" s="60">
        <v>1</v>
      </c>
      <c r="E52" s="63" t="s">
        <v>25</v>
      </c>
      <c r="F52" s="63" t="s">
        <v>25</v>
      </c>
      <c r="G52" s="63" t="s">
        <v>25</v>
      </c>
    </row>
    <row r="53" spans="1:7" ht="13.95" customHeight="1" x14ac:dyDescent="0.3">
      <c r="A53" s="59" t="s">
        <v>115</v>
      </c>
      <c r="B53" s="60">
        <f t="shared" si="0"/>
        <v>12</v>
      </c>
      <c r="C53" s="60">
        <v>8</v>
      </c>
      <c r="D53" s="60">
        <v>4</v>
      </c>
      <c r="E53" s="63" t="s">
        <v>316</v>
      </c>
      <c r="F53" s="63" t="s">
        <v>317</v>
      </c>
      <c r="G53" s="63" t="s">
        <v>25</v>
      </c>
    </row>
    <row r="54" spans="1:7" ht="13.95" customHeight="1" x14ac:dyDescent="0.3">
      <c r="A54" s="59" t="s">
        <v>116</v>
      </c>
      <c r="B54" s="60">
        <f t="shared" si="0"/>
        <v>19</v>
      </c>
      <c r="C54" s="60">
        <v>14</v>
      </c>
      <c r="D54" s="60">
        <v>5</v>
      </c>
      <c r="E54" s="63" t="s">
        <v>318</v>
      </c>
      <c r="F54" s="63" t="s">
        <v>319</v>
      </c>
      <c r="G54" s="63" t="s">
        <v>25</v>
      </c>
    </row>
    <row r="55" spans="1:7" ht="13.95" customHeight="1" x14ac:dyDescent="0.3">
      <c r="A55" s="59" t="s">
        <v>117</v>
      </c>
      <c r="B55" s="60">
        <f t="shared" si="0"/>
        <v>2</v>
      </c>
      <c r="C55" s="60">
        <v>1</v>
      </c>
      <c r="D55" s="60">
        <v>1</v>
      </c>
      <c r="E55" s="63" t="s">
        <v>25</v>
      </c>
      <c r="F55" s="63" t="s">
        <v>25</v>
      </c>
      <c r="G55" s="63" t="s">
        <v>25</v>
      </c>
    </row>
    <row r="56" spans="1:7" ht="13.95" customHeight="1" x14ac:dyDescent="0.3">
      <c r="A56" s="59" t="s">
        <v>118</v>
      </c>
      <c r="B56" s="60">
        <f t="shared" si="0"/>
        <v>2</v>
      </c>
      <c r="C56" s="60" t="s">
        <v>48</v>
      </c>
      <c r="D56" s="60">
        <v>2</v>
      </c>
      <c r="E56" s="63" t="s">
        <v>25</v>
      </c>
      <c r="F56" s="60" t="s">
        <v>48</v>
      </c>
      <c r="G56" s="63" t="s">
        <v>25</v>
      </c>
    </row>
    <row r="57" spans="1:7" ht="13.95" customHeight="1" x14ac:dyDescent="0.3">
      <c r="A57" s="59" t="s">
        <v>119</v>
      </c>
      <c r="B57" s="60">
        <f t="shared" si="0"/>
        <v>115</v>
      </c>
      <c r="C57" s="60">
        <v>57</v>
      </c>
      <c r="D57" s="60">
        <v>58</v>
      </c>
      <c r="E57" s="63" t="s">
        <v>320</v>
      </c>
      <c r="F57" s="63" t="s">
        <v>321</v>
      </c>
      <c r="G57" s="63" t="s">
        <v>322</v>
      </c>
    </row>
    <row r="58" spans="1:7" ht="13.95" customHeight="1" x14ac:dyDescent="0.3">
      <c r="A58" s="59" t="s">
        <v>120</v>
      </c>
      <c r="B58" s="60">
        <f t="shared" si="0"/>
        <v>2</v>
      </c>
      <c r="C58" s="60">
        <v>1</v>
      </c>
      <c r="D58" s="60">
        <v>1</v>
      </c>
      <c r="E58" s="63" t="s">
        <v>25</v>
      </c>
      <c r="F58" s="63" t="s">
        <v>25</v>
      </c>
      <c r="G58" s="63" t="s">
        <v>25</v>
      </c>
    </row>
    <row r="59" spans="1:7" ht="13.95" customHeight="1" x14ac:dyDescent="0.3">
      <c r="A59" s="59" t="s">
        <v>121</v>
      </c>
      <c r="B59" s="60">
        <f t="shared" si="0"/>
        <v>5</v>
      </c>
      <c r="C59" s="60">
        <v>3</v>
      </c>
      <c r="D59" s="60">
        <v>2</v>
      </c>
      <c r="E59" s="63" t="s">
        <v>25</v>
      </c>
      <c r="F59" s="63" t="s">
        <v>25</v>
      </c>
      <c r="G59" s="63" t="s">
        <v>25</v>
      </c>
    </row>
    <row r="60" spans="1:7" ht="13.95" customHeight="1" x14ac:dyDescent="0.3">
      <c r="A60" s="59" t="s">
        <v>122</v>
      </c>
      <c r="B60" s="60">
        <f t="shared" si="0"/>
        <v>1</v>
      </c>
      <c r="C60" s="60">
        <v>1</v>
      </c>
      <c r="D60" s="60" t="s">
        <v>48</v>
      </c>
      <c r="E60" s="63" t="s">
        <v>25</v>
      </c>
      <c r="F60" s="63" t="s">
        <v>25</v>
      </c>
      <c r="G60" s="60" t="s">
        <v>48</v>
      </c>
    </row>
    <row r="61" spans="1:7" ht="13.95" customHeight="1" x14ac:dyDescent="0.3">
      <c r="A61" s="59" t="s">
        <v>123</v>
      </c>
      <c r="B61" s="60">
        <f t="shared" si="0"/>
        <v>6</v>
      </c>
      <c r="C61" s="60">
        <v>4</v>
      </c>
      <c r="D61" s="60">
        <v>2</v>
      </c>
      <c r="E61" s="63" t="s">
        <v>323</v>
      </c>
      <c r="F61" s="63" t="s">
        <v>25</v>
      </c>
      <c r="G61" s="63" t="s">
        <v>25</v>
      </c>
    </row>
    <row r="62" spans="1:7" ht="13.95" customHeight="1" x14ac:dyDescent="0.3">
      <c r="A62" s="59" t="s">
        <v>124</v>
      </c>
      <c r="B62" s="60">
        <f t="shared" si="0"/>
        <v>2</v>
      </c>
      <c r="C62" s="60">
        <v>2</v>
      </c>
      <c r="D62" s="60" t="s">
        <v>48</v>
      </c>
      <c r="E62" s="63" t="s">
        <v>25</v>
      </c>
      <c r="F62" s="63" t="s">
        <v>25</v>
      </c>
      <c r="G62" s="60" t="s">
        <v>48</v>
      </c>
    </row>
    <row r="63" spans="1:7" ht="13.95" customHeight="1" x14ac:dyDescent="0.3">
      <c r="A63" s="59" t="s">
        <v>125</v>
      </c>
      <c r="B63" s="60">
        <f t="shared" si="0"/>
        <v>5</v>
      </c>
      <c r="C63" s="60">
        <v>1</v>
      </c>
      <c r="D63" s="60">
        <v>4</v>
      </c>
      <c r="E63" s="63" t="s">
        <v>25</v>
      </c>
      <c r="F63" s="63" t="s">
        <v>25</v>
      </c>
      <c r="G63" s="63" t="s">
        <v>25</v>
      </c>
    </row>
    <row r="64" spans="1:7" ht="13.95" customHeight="1" x14ac:dyDescent="0.3">
      <c r="A64" s="59" t="s">
        <v>126</v>
      </c>
      <c r="B64" s="60">
        <f t="shared" si="0"/>
        <v>3</v>
      </c>
      <c r="C64" s="60">
        <v>2</v>
      </c>
      <c r="D64" s="60">
        <v>1</v>
      </c>
      <c r="E64" s="63" t="s">
        <v>25</v>
      </c>
      <c r="F64" s="63" t="s">
        <v>25</v>
      </c>
      <c r="G64" s="63" t="s">
        <v>25</v>
      </c>
    </row>
    <row r="65" spans="1:7" ht="13.95" customHeight="1" x14ac:dyDescent="0.3">
      <c r="A65" s="59" t="s">
        <v>127</v>
      </c>
      <c r="B65" s="60">
        <f t="shared" si="0"/>
        <v>16</v>
      </c>
      <c r="C65" s="60">
        <v>6</v>
      </c>
      <c r="D65" s="60">
        <v>10</v>
      </c>
      <c r="E65" s="63" t="s">
        <v>326</v>
      </c>
      <c r="F65" s="63" t="s">
        <v>324</v>
      </c>
      <c r="G65" s="63" t="s">
        <v>325</v>
      </c>
    </row>
    <row r="66" spans="1:7" ht="13.95" customHeight="1" x14ac:dyDescent="0.3">
      <c r="A66" s="59" t="s">
        <v>128</v>
      </c>
      <c r="B66" s="60">
        <f t="shared" si="0"/>
        <v>7</v>
      </c>
      <c r="C66" s="60">
        <v>3</v>
      </c>
      <c r="D66" s="60">
        <v>4</v>
      </c>
      <c r="E66" s="63" t="s">
        <v>327</v>
      </c>
      <c r="F66" s="63" t="s">
        <v>25</v>
      </c>
      <c r="G66" s="63" t="s">
        <v>25</v>
      </c>
    </row>
    <row r="67" spans="1:7" ht="13.95" customHeight="1" x14ac:dyDescent="0.3">
      <c r="A67" s="59" t="s">
        <v>129</v>
      </c>
      <c r="B67" s="60">
        <f t="shared" si="0"/>
        <v>1</v>
      </c>
      <c r="C67" s="60">
        <v>1</v>
      </c>
      <c r="D67" s="60" t="s">
        <v>48</v>
      </c>
      <c r="E67" s="63" t="s">
        <v>25</v>
      </c>
      <c r="F67" s="63" t="s">
        <v>25</v>
      </c>
      <c r="G67" s="60" t="s">
        <v>48</v>
      </c>
    </row>
    <row r="68" spans="1:7" ht="13.95" customHeight="1" x14ac:dyDescent="0.3">
      <c r="A68" s="59" t="s">
        <v>130</v>
      </c>
      <c r="B68" s="60">
        <f t="shared" si="0"/>
        <v>18</v>
      </c>
      <c r="C68" s="60">
        <v>11</v>
      </c>
      <c r="D68" s="60">
        <v>7</v>
      </c>
      <c r="E68" s="63" t="s">
        <v>328</v>
      </c>
      <c r="F68" s="63" t="s">
        <v>329</v>
      </c>
      <c r="G68" s="63" t="s">
        <v>330</v>
      </c>
    </row>
    <row r="69" spans="1:7" ht="13.95" customHeight="1" x14ac:dyDescent="0.3">
      <c r="A69" s="59" t="s">
        <v>131</v>
      </c>
      <c r="B69" s="60">
        <f t="shared" si="0"/>
        <v>6</v>
      </c>
      <c r="C69" s="60">
        <v>4</v>
      </c>
      <c r="D69" s="60">
        <v>2</v>
      </c>
      <c r="E69" s="63" t="s">
        <v>331</v>
      </c>
      <c r="F69" s="63" t="s">
        <v>25</v>
      </c>
      <c r="G69" s="63" t="s">
        <v>25</v>
      </c>
    </row>
    <row r="70" spans="1:7" ht="13.95" customHeight="1" x14ac:dyDescent="0.3">
      <c r="A70" s="59" t="s">
        <v>132</v>
      </c>
      <c r="B70" s="60">
        <f t="shared" si="0"/>
        <v>121</v>
      </c>
      <c r="C70" s="60">
        <v>69</v>
      </c>
      <c r="D70" s="60">
        <v>52</v>
      </c>
      <c r="E70" s="63" t="s">
        <v>334</v>
      </c>
      <c r="F70" s="63" t="s">
        <v>332</v>
      </c>
      <c r="G70" s="63" t="s">
        <v>333</v>
      </c>
    </row>
    <row r="71" spans="1:7" ht="13.95" customHeight="1" x14ac:dyDescent="0.3">
      <c r="A71" s="59" t="s">
        <v>133</v>
      </c>
      <c r="B71" s="60">
        <f t="shared" si="0"/>
        <v>1</v>
      </c>
      <c r="C71" s="60">
        <v>1</v>
      </c>
      <c r="D71" s="60" t="s">
        <v>48</v>
      </c>
      <c r="E71" s="63" t="s">
        <v>25</v>
      </c>
      <c r="F71" s="63" t="s">
        <v>25</v>
      </c>
      <c r="G71" s="60" t="s">
        <v>48</v>
      </c>
    </row>
    <row r="72" spans="1:7" ht="13.95" customHeight="1" x14ac:dyDescent="0.3">
      <c r="A72" s="59" t="s">
        <v>134</v>
      </c>
      <c r="B72" s="60">
        <f t="shared" si="0"/>
        <v>1</v>
      </c>
      <c r="C72" s="60">
        <v>1</v>
      </c>
      <c r="D72" s="60" t="s">
        <v>48</v>
      </c>
      <c r="E72" s="63" t="s">
        <v>25</v>
      </c>
      <c r="F72" s="63" t="s">
        <v>25</v>
      </c>
      <c r="G72" s="60" t="s">
        <v>48</v>
      </c>
    </row>
    <row r="73" spans="1:7" ht="13.95" customHeight="1" x14ac:dyDescent="0.3">
      <c r="A73" s="59" t="s">
        <v>135</v>
      </c>
      <c r="B73" s="60">
        <f t="shared" ref="B73:B90" si="1">SUM(C73:D73)</f>
        <v>2</v>
      </c>
      <c r="C73" s="60" t="s">
        <v>48</v>
      </c>
      <c r="D73" s="60">
        <v>2</v>
      </c>
      <c r="E73" s="63" t="s">
        <v>25</v>
      </c>
      <c r="F73" s="60" t="s">
        <v>48</v>
      </c>
      <c r="G73" s="63" t="s">
        <v>25</v>
      </c>
    </row>
    <row r="74" spans="1:7" ht="13.95" customHeight="1" x14ac:dyDescent="0.3">
      <c r="A74" s="59" t="s">
        <v>136</v>
      </c>
      <c r="B74" s="60">
        <f t="shared" si="1"/>
        <v>4</v>
      </c>
      <c r="C74" s="60">
        <v>2</v>
      </c>
      <c r="D74" s="60">
        <v>2</v>
      </c>
      <c r="E74" s="63" t="s">
        <v>25</v>
      </c>
      <c r="F74" s="63" t="s">
        <v>25</v>
      </c>
      <c r="G74" s="63" t="s">
        <v>25</v>
      </c>
    </row>
    <row r="75" spans="1:7" ht="13.95" customHeight="1" x14ac:dyDescent="0.3">
      <c r="A75" s="59" t="s">
        <v>137</v>
      </c>
      <c r="B75" s="60">
        <f t="shared" si="1"/>
        <v>3</v>
      </c>
      <c r="C75" s="60">
        <v>3</v>
      </c>
      <c r="D75" s="60" t="s">
        <v>48</v>
      </c>
      <c r="E75" s="63" t="s">
        <v>25</v>
      </c>
      <c r="F75" s="63" t="s">
        <v>25</v>
      </c>
      <c r="G75" s="60" t="s">
        <v>48</v>
      </c>
    </row>
    <row r="76" spans="1:7" ht="13.95" customHeight="1" x14ac:dyDescent="0.3">
      <c r="A76" s="59" t="s">
        <v>138</v>
      </c>
      <c r="B76" s="60">
        <f t="shared" si="1"/>
        <v>7</v>
      </c>
      <c r="C76" s="60">
        <v>4</v>
      </c>
      <c r="D76" s="60">
        <v>3</v>
      </c>
      <c r="E76" s="63" t="s">
        <v>25</v>
      </c>
      <c r="F76" s="63" t="s">
        <v>25</v>
      </c>
      <c r="G76" s="63" t="s">
        <v>25</v>
      </c>
    </row>
    <row r="77" spans="1:7" ht="13.95" customHeight="1" x14ac:dyDescent="0.3">
      <c r="A77" s="59" t="s">
        <v>139</v>
      </c>
      <c r="B77" s="60">
        <f t="shared" si="1"/>
        <v>14</v>
      </c>
      <c r="C77" s="60">
        <v>10</v>
      </c>
      <c r="D77" s="60">
        <v>4</v>
      </c>
      <c r="E77" s="63" t="s">
        <v>335</v>
      </c>
      <c r="F77" s="63" t="s">
        <v>336</v>
      </c>
      <c r="G77" s="63" t="s">
        <v>25</v>
      </c>
    </row>
    <row r="78" spans="1:7" ht="13.95" customHeight="1" x14ac:dyDescent="0.3">
      <c r="A78" s="59" t="s">
        <v>140</v>
      </c>
      <c r="B78" s="60">
        <f t="shared" si="1"/>
        <v>2</v>
      </c>
      <c r="C78" s="60">
        <v>1</v>
      </c>
      <c r="D78" s="60">
        <v>1</v>
      </c>
      <c r="E78" s="63" t="s">
        <v>25</v>
      </c>
      <c r="F78" s="63" t="s">
        <v>25</v>
      </c>
      <c r="G78" s="63" t="s">
        <v>25</v>
      </c>
    </row>
    <row r="79" spans="1:7" ht="13.95" customHeight="1" x14ac:dyDescent="0.3">
      <c r="A79" s="59" t="s">
        <v>141</v>
      </c>
      <c r="B79" s="60">
        <f t="shared" si="1"/>
        <v>2</v>
      </c>
      <c r="C79" s="60">
        <v>2</v>
      </c>
      <c r="D79" s="60" t="s">
        <v>48</v>
      </c>
      <c r="E79" s="63" t="s">
        <v>25</v>
      </c>
      <c r="F79" s="63" t="s">
        <v>25</v>
      </c>
      <c r="G79" s="60" t="s">
        <v>48</v>
      </c>
    </row>
    <row r="80" spans="1:7" ht="13.95" customHeight="1" x14ac:dyDescent="0.3">
      <c r="A80" s="59" t="s">
        <v>142</v>
      </c>
      <c r="B80" s="60">
        <f t="shared" si="1"/>
        <v>29</v>
      </c>
      <c r="C80" s="60">
        <v>19</v>
      </c>
      <c r="D80" s="60">
        <v>10</v>
      </c>
      <c r="E80" s="63" t="s">
        <v>337</v>
      </c>
      <c r="F80" s="63" t="s">
        <v>338</v>
      </c>
      <c r="G80" s="63" t="s">
        <v>339</v>
      </c>
    </row>
    <row r="81" spans="1:7" ht="13.95" customHeight="1" x14ac:dyDescent="0.3">
      <c r="A81" s="59" t="s">
        <v>143</v>
      </c>
      <c r="B81" s="60">
        <f t="shared" si="1"/>
        <v>14</v>
      </c>
      <c r="C81" s="60">
        <v>5</v>
      </c>
      <c r="D81" s="60">
        <v>9</v>
      </c>
      <c r="E81" s="63" t="s">
        <v>340</v>
      </c>
      <c r="F81" s="63" t="s">
        <v>25</v>
      </c>
      <c r="G81" s="63" t="s">
        <v>341</v>
      </c>
    </row>
    <row r="82" spans="1:7" ht="13.95" customHeight="1" x14ac:dyDescent="0.3">
      <c r="A82" s="59" t="s">
        <v>144</v>
      </c>
      <c r="B82" s="60">
        <f t="shared" si="1"/>
        <v>6</v>
      </c>
      <c r="C82" s="60">
        <v>2</v>
      </c>
      <c r="D82" s="60">
        <v>4</v>
      </c>
      <c r="E82" s="63" t="s">
        <v>342</v>
      </c>
      <c r="F82" s="63" t="s">
        <v>25</v>
      </c>
      <c r="G82" s="63" t="s">
        <v>25</v>
      </c>
    </row>
    <row r="83" spans="1:7" ht="13.95" customHeight="1" x14ac:dyDescent="0.3">
      <c r="A83" s="59" t="s">
        <v>145</v>
      </c>
      <c r="B83" s="60">
        <f t="shared" si="1"/>
        <v>8</v>
      </c>
      <c r="C83" s="60">
        <v>4</v>
      </c>
      <c r="D83" s="60">
        <v>4</v>
      </c>
      <c r="E83" s="63" t="s">
        <v>343</v>
      </c>
      <c r="F83" s="63" t="s">
        <v>25</v>
      </c>
      <c r="G83" s="63" t="s">
        <v>25</v>
      </c>
    </row>
    <row r="84" spans="1:7" ht="13.95" customHeight="1" x14ac:dyDescent="0.3">
      <c r="A84" s="59" t="s">
        <v>146</v>
      </c>
      <c r="B84" s="60">
        <f t="shared" si="1"/>
        <v>3</v>
      </c>
      <c r="C84" s="60">
        <v>2</v>
      </c>
      <c r="D84" s="60">
        <v>1</v>
      </c>
      <c r="E84" s="63" t="s">
        <v>25</v>
      </c>
      <c r="F84" s="63" t="s">
        <v>25</v>
      </c>
      <c r="G84" s="63" t="s">
        <v>25</v>
      </c>
    </row>
    <row r="85" spans="1:7" ht="13.95" customHeight="1" x14ac:dyDescent="0.3">
      <c r="A85" s="59" t="s">
        <v>147</v>
      </c>
      <c r="B85" s="60">
        <f t="shared" si="1"/>
        <v>5</v>
      </c>
      <c r="C85" s="60">
        <v>4</v>
      </c>
      <c r="D85" s="60">
        <v>1</v>
      </c>
      <c r="E85" s="63" t="s">
        <v>25</v>
      </c>
      <c r="F85" s="63" t="s">
        <v>25</v>
      </c>
      <c r="G85" s="63" t="s">
        <v>25</v>
      </c>
    </row>
    <row r="86" spans="1:7" ht="13.95" customHeight="1" x14ac:dyDescent="0.3">
      <c r="A86" s="59" t="s">
        <v>148</v>
      </c>
      <c r="B86" s="60">
        <f t="shared" si="1"/>
        <v>8</v>
      </c>
      <c r="C86" s="60">
        <v>4</v>
      </c>
      <c r="D86" s="60">
        <v>4</v>
      </c>
      <c r="E86" s="63" t="s">
        <v>344</v>
      </c>
      <c r="F86" s="63" t="s">
        <v>25</v>
      </c>
      <c r="G86" s="63" t="s">
        <v>25</v>
      </c>
    </row>
    <row r="87" spans="1:7" ht="13.95" customHeight="1" x14ac:dyDescent="0.3">
      <c r="A87" s="59" t="s">
        <v>149</v>
      </c>
      <c r="B87" s="60">
        <f t="shared" si="1"/>
        <v>9</v>
      </c>
      <c r="C87" s="60">
        <v>5</v>
      </c>
      <c r="D87" s="60">
        <v>4</v>
      </c>
      <c r="E87" s="63" t="s">
        <v>345</v>
      </c>
      <c r="F87" s="63" t="s">
        <v>25</v>
      </c>
      <c r="G87" s="63" t="s">
        <v>25</v>
      </c>
    </row>
    <row r="88" spans="1:7" ht="13.95" customHeight="1" x14ac:dyDescent="0.3">
      <c r="A88" s="59" t="s">
        <v>150</v>
      </c>
      <c r="B88" s="60">
        <f t="shared" si="1"/>
        <v>19</v>
      </c>
      <c r="C88" s="60">
        <v>9</v>
      </c>
      <c r="D88" s="60">
        <v>10</v>
      </c>
      <c r="E88" s="63" t="s">
        <v>346</v>
      </c>
      <c r="F88" s="63" t="s">
        <v>347</v>
      </c>
      <c r="G88" s="63" t="s">
        <v>348</v>
      </c>
    </row>
    <row r="89" spans="1:7" ht="13.95" customHeight="1" x14ac:dyDescent="0.3">
      <c r="A89" s="59" t="s">
        <v>151</v>
      </c>
      <c r="B89" s="60">
        <f t="shared" si="1"/>
        <v>158</v>
      </c>
      <c r="C89" s="65">
        <v>91</v>
      </c>
      <c r="D89" s="65">
        <v>67</v>
      </c>
      <c r="E89" s="63" t="s">
        <v>349</v>
      </c>
      <c r="F89" s="63" t="s">
        <v>350</v>
      </c>
      <c r="G89" s="63" t="s">
        <v>351</v>
      </c>
    </row>
    <row r="90" spans="1:7" ht="13.95" customHeight="1" x14ac:dyDescent="0.3">
      <c r="A90" s="59" t="s">
        <v>152</v>
      </c>
      <c r="B90" s="60">
        <f t="shared" si="1"/>
        <v>5</v>
      </c>
      <c r="C90" s="60">
        <v>3</v>
      </c>
      <c r="D90" s="60">
        <v>2</v>
      </c>
      <c r="E90" s="63" t="s">
        <v>25</v>
      </c>
      <c r="F90" s="63" t="s">
        <v>25</v>
      </c>
      <c r="G90" s="63" t="s">
        <v>25</v>
      </c>
    </row>
    <row r="91" spans="1:7" ht="12" customHeight="1" x14ac:dyDescent="0.3">
      <c r="B91" s="80"/>
    </row>
    <row r="92" spans="1:7" ht="13.95" customHeight="1" x14ac:dyDescent="0.3">
      <c r="A92" s="83" t="s">
        <v>14</v>
      </c>
      <c r="B92" s="84"/>
      <c r="C92" s="84"/>
      <c r="D92" s="84"/>
      <c r="E92" s="84"/>
      <c r="F92" s="84"/>
      <c r="G92" s="84"/>
    </row>
    <row r="93" spans="1:7" ht="13.95" customHeight="1" x14ac:dyDescent="0.3">
      <c r="A93" s="86">
        <v>46038</v>
      </c>
      <c r="B93" s="84"/>
      <c r="C93" s="84"/>
      <c r="D93" s="84"/>
      <c r="E93" s="84"/>
      <c r="F93" s="84"/>
      <c r="G93" s="84"/>
    </row>
    <row r="94" spans="1:7" ht="12" customHeight="1" x14ac:dyDescent="0.3"/>
  </sheetData>
  <mergeCells count="8">
    <mergeCell ref="A92:G92"/>
    <mergeCell ref="A93:G93"/>
    <mergeCell ref="A1:G1"/>
    <mergeCell ref="A2:G2"/>
    <mergeCell ref="A3:G3"/>
    <mergeCell ref="A5:A6"/>
    <mergeCell ref="B5:D5"/>
    <mergeCell ref="E5:G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AE836-E96D-41B3-83DF-DCC302DB1185}">
  <dimension ref="A1:G95"/>
  <sheetViews>
    <sheetView workbookViewId="0">
      <selection activeCell="B7" sqref="B7:G7"/>
    </sheetView>
  </sheetViews>
  <sheetFormatPr defaultColWidth="11.5546875" defaultRowHeight="14.4" x14ac:dyDescent="0.3"/>
  <cols>
    <col min="1" max="1" width="16.6640625" style="29" bestFit="1" customWidth="1"/>
    <col min="2" max="3" width="6.6640625" style="29" bestFit="1" customWidth="1"/>
    <col min="4" max="4" width="8.6640625" style="29" bestFit="1" customWidth="1"/>
    <col min="5" max="7" width="13.6640625" style="29" bestFit="1" customWidth="1"/>
    <col min="8" max="16384" width="11.5546875" style="29"/>
  </cols>
  <sheetData>
    <row r="1" spans="1:7" ht="16.05" customHeight="1" x14ac:dyDescent="0.3">
      <c r="A1" s="108" t="s">
        <v>66</v>
      </c>
      <c r="B1" s="84"/>
      <c r="C1" s="84"/>
      <c r="D1" s="84"/>
      <c r="E1" s="84"/>
      <c r="F1" s="84"/>
      <c r="G1" s="84"/>
    </row>
    <row r="2" spans="1:7" ht="16.05" customHeight="1" x14ac:dyDescent="0.3">
      <c r="A2" s="108" t="s">
        <v>67</v>
      </c>
      <c r="B2" s="84"/>
      <c r="C2" s="84"/>
      <c r="D2" s="84"/>
      <c r="E2" s="84"/>
      <c r="F2" s="84"/>
      <c r="G2" s="84"/>
    </row>
    <row r="3" spans="1:7" ht="16.05" customHeight="1" x14ac:dyDescent="0.3">
      <c r="A3" s="108" t="s">
        <v>225</v>
      </c>
      <c r="B3" s="84"/>
      <c r="C3" s="84"/>
      <c r="D3" s="84"/>
      <c r="E3" s="84"/>
      <c r="F3" s="84"/>
      <c r="G3" s="84"/>
    </row>
    <row r="4" spans="1:7" ht="12" customHeight="1" x14ac:dyDescent="0.3"/>
    <row r="5" spans="1:7" ht="13.95" customHeight="1" x14ac:dyDescent="0.3">
      <c r="A5" s="109" t="s">
        <v>68</v>
      </c>
      <c r="B5" s="111" t="s">
        <v>3</v>
      </c>
      <c r="C5" s="111"/>
      <c r="D5" s="111"/>
      <c r="E5" s="111" t="s">
        <v>4</v>
      </c>
      <c r="F5" s="111"/>
      <c r="G5" s="111"/>
    </row>
    <row r="6" spans="1:7" ht="13.95" customHeight="1" x14ac:dyDescent="0.3">
      <c r="A6" s="110"/>
      <c r="B6" s="61" t="s">
        <v>5</v>
      </c>
      <c r="C6" s="61" t="s">
        <v>6</v>
      </c>
      <c r="D6" s="61" t="s">
        <v>7</v>
      </c>
      <c r="E6" s="61" t="s">
        <v>5</v>
      </c>
      <c r="F6" s="61" t="s">
        <v>6</v>
      </c>
      <c r="G6" s="61" t="s">
        <v>7</v>
      </c>
    </row>
    <row r="7" spans="1:7" ht="13.95" customHeight="1" x14ac:dyDescent="0.3">
      <c r="A7" s="66" t="s">
        <v>69</v>
      </c>
      <c r="B7" s="67">
        <v>829</v>
      </c>
      <c r="C7" s="67">
        <v>454</v>
      </c>
      <c r="D7" s="67">
        <v>375</v>
      </c>
      <c r="E7" s="62" t="s">
        <v>599</v>
      </c>
      <c r="F7" s="62" t="s">
        <v>600</v>
      </c>
      <c r="G7" s="62" t="s">
        <v>601</v>
      </c>
    </row>
    <row r="8" spans="1:7" ht="13.95" customHeight="1" x14ac:dyDescent="0.3">
      <c r="A8" s="59" t="s">
        <v>70</v>
      </c>
      <c r="B8" s="60">
        <f>SUM(C8:D8)</f>
        <v>2</v>
      </c>
      <c r="C8" s="60" t="s">
        <v>48</v>
      </c>
      <c r="D8" s="60">
        <v>2</v>
      </c>
      <c r="E8" s="63" t="s">
        <v>25</v>
      </c>
      <c r="F8" s="60" t="s">
        <v>48</v>
      </c>
      <c r="G8" s="63" t="s">
        <v>25</v>
      </c>
    </row>
    <row r="9" spans="1:7" ht="13.95" customHeight="1" x14ac:dyDescent="0.3">
      <c r="A9" s="59" t="s">
        <v>71</v>
      </c>
      <c r="B9" s="60">
        <f t="shared" ref="B9:B72" si="0">SUM(C9:D9)</f>
        <v>3</v>
      </c>
      <c r="C9" s="60">
        <v>2</v>
      </c>
      <c r="D9" s="60">
        <v>1</v>
      </c>
      <c r="E9" s="63" t="s">
        <v>25</v>
      </c>
      <c r="F9" s="63" t="s">
        <v>25</v>
      </c>
      <c r="G9" s="63" t="s">
        <v>25</v>
      </c>
    </row>
    <row r="10" spans="1:7" ht="13.95" customHeight="1" x14ac:dyDescent="0.3">
      <c r="A10" s="59" t="s">
        <v>72</v>
      </c>
      <c r="B10" s="60">
        <f t="shared" si="0"/>
        <v>5</v>
      </c>
      <c r="C10" s="60">
        <v>4</v>
      </c>
      <c r="D10" s="60">
        <v>1</v>
      </c>
      <c r="E10" s="63" t="s">
        <v>25</v>
      </c>
      <c r="F10" s="63" t="s">
        <v>25</v>
      </c>
      <c r="G10" s="63" t="s">
        <v>25</v>
      </c>
    </row>
    <row r="11" spans="1:7" ht="13.95" customHeight="1" x14ac:dyDescent="0.3">
      <c r="A11" s="59" t="s">
        <v>73</v>
      </c>
      <c r="B11" s="60">
        <f t="shared" si="0"/>
        <v>5</v>
      </c>
      <c r="C11" s="60">
        <v>2</v>
      </c>
      <c r="D11" s="60">
        <v>3</v>
      </c>
      <c r="E11" s="63" t="s">
        <v>25</v>
      </c>
      <c r="F11" s="63" t="s">
        <v>25</v>
      </c>
      <c r="G11" s="63" t="s">
        <v>25</v>
      </c>
    </row>
    <row r="12" spans="1:7" ht="13.95" customHeight="1" x14ac:dyDescent="0.3">
      <c r="A12" s="59" t="s">
        <v>74</v>
      </c>
      <c r="B12" s="60">
        <f t="shared" si="0"/>
        <v>4</v>
      </c>
      <c r="C12" s="60">
        <v>3</v>
      </c>
      <c r="D12" s="60">
        <v>1</v>
      </c>
      <c r="E12" s="63" t="s">
        <v>25</v>
      </c>
      <c r="F12" s="63" t="s">
        <v>25</v>
      </c>
      <c r="G12" s="63" t="s">
        <v>25</v>
      </c>
    </row>
    <row r="13" spans="1:7" ht="13.95" customHeight="1" x14ac:dyDescent="0.3">
      <c r="A13" s="59" t="s">
        <v>75</v>
      </c>
      <c r="B13" s="60" t="s">
        <v>48</v>
      </c>
      <c r="C13" s="60" t="s">
        <v>48</v>
      </c>
      <c r="D13" s="60" t="s">
        <v>48</v>
      </c>
      <c r="E13" s="60" t="s">
        <v>48</v>
      </c>
      <c r="F13" s="60" t="s">
        <v>48</v>
      </c>
      <c r="G13" s="60" t="s">
        <v>48</v>
      </c>
    </row>
    <row r="14" spans="1:7" ht="13.95" customHeight="1" x14ac:dyDescent="0.3">
      <c r="A14" s="59" t="s">
        <v>76</v>
      </c>
      <c r="B14" s="60" t="s">
        <v>48</v>
      </c>
      <c r="C14" s="60" t="s">
        <v>48</v>
      </c>
      <c r="D14" s="60" t="s">
        <v>48</v>
      </c>
      <c r="E14" s="60" t="s">
        <v>48</v>
      </c>
      <c r="F14" s="60" t="s">
        <v>48</v>
      </c>
      <c r="G14" s="60" t="s">
        <v>48</v>
      </c>
    </row>
    <row r="15" spans="1:7" ht="13.95" customHeight="1" x14ac:dyDescent="0.3">
      <c r="A15" s="59" t="s">
        <v>77</v>
      </c>
      <c r="B15" s="60">
        <f t="shared" si="0"/>
        <v>7</v>
      </c>
      <c r="C15" s="60">
        <v>4</v>
      </c>
      <c r="D15" s="60">
        <v>3</v>
      </c>
      <c r="E15" s="63" t="s">
        <v>415</v>
      </c>
      <c r="F15" s="63" t="s">
        <v>25</v>
      </c>
      <c r="G15" s="63" t="s">
        <v>25</v>
      </c>
    </row>
    <row r="16" spans="1:7" ht="13.95" customHeight="1" x14ac:dyDescent="0.3">
      <c r="A16" s="59" t="s">
        <v>78</v>
      </c>
      <c r="B16" s="60">
        <f t="shared" si="0"/>
        <v>10</v>
      </c>
      <c r="C16" s="60">
        <v>3</v>
      </c>
      <c r="D16" s="60">
        <v>7</v>
      </c>
      <c r="E16" s="63" t="s">
        <v>416</v>
      </c>
      <c r="F16" s="63" t="s">
        <v>25</v>
      </c>
      <c r="G16" s="63" t="s">
        <v>414</v>
      </c>
    </row>
    <row r="17" spans="1:7" ht="13.95" customHeight="1" x14ac:dyDescent="0.3">
      <c r="A17" s="59" t="s">
        <v>79</v>
      </c>
      <c r="B17" s="60" t="s">
        <v>48</v>
      </c>
      <c r="C17" s="60" t="s">
        <v>48</v>
      </c>
      <c r="D17" s="60" t="s">
        <v>48</v>
      </c>
      <c r="E17" s="60" t="s">
        <v>48</v>
      </c>
      <c r="F17" s="60" t="s">
        <v>48</v>
      </c>
      <c r="G17" s="60" t="s">
        <v>48</v>
      </c>
    </row>
    <row r="18" spans="1:7" ht="13.95" customHeight="1" x14ac:dyDescent="0.3">
      <c r="A18" s="59" t="s">
        <v>80</v>
      </c>
      <c r="B18" s="60">
        <f t="shared" si="0"/>
        <v>13</v>
      </c>
      <c r="C18" s="60">
        <v>6</v>
      </c>
      <c r="D18" s="60">
        <v>7</v>
      </c>
      <c r="E18" s="63" t="s">
        <v>411</v>
      </c>
      <c r="F18" s="63" t="s">
        <v>413</v>
      </c>
      <c r="G18" s="63" t="s">
        <v>412</v>
      </c>
    </row>
    <row r="19" spans="1:7" ht="13.95" customHeight="1" x14ac:dyDescent="0.3">
      <c r="A19" s="59" t="s">
        <v>81</v>
      </c>
      <c r="B19" s="60">
        <f t="shared" si="0"/>
        <v>4</v>
      </c>
      <c r="C19" s="60">
        <v>1</v>
      </c>
      <c r="D19" s="60">
        <v>3</v>
      </c>
      <c r="E19" s="63" t="s">
        <v>25</v>
      </c>
      <c r="F19" s="63" t="s">
        <v>25</v>
      </c>
      <c r="G19" s="63" t="s">
        <v>25</v>
      </c>
    </row>
    <row r="20" spans="1:7" ht="13.95" customHeight="1" x14ac:dyDescent="0.3">
      <c r="A20" s="59" t="s">
        <v>82</v>
      </c>
      <c r="B20" s="60">
        <f t="shared" si="0"/>
        <v>8</v>
      </c>
      <c r="C20" s="60">
        <v>4</v>
      </c>
      <c r="D20" s="60">
        <v>4</v>
      </c>
      <c r="E20" s="63" t="s">
        <v>409</v>
      </c>
      <c r="F20" s="63" t="s">
        <v>25</v>
      </c>
      <c r="G20" s="63" t="s">
        <v>25</v>
      </c>
    </row>
    <row r="21" spans="1:7" ht="13.95" customHeight="1" x14ac:dyDescent="0.3">
      <c r="A21" s="59" t="s">
        <v>83</v>
      </c>
      <c r="B21" s="60">
        <f t="shared" si="0"/>
        <v>6</v>
      </c>
      <c r="C21" s="60">
        <v>4</v>
      </c>
      <c r="D21" s="60">
        <v>2</v>
      </c>
      <c r="E21" s="63" t="s">
        <v>410</v>
      </c>
      <c r="F21" s="63" t="s">
        <v>25</v>
      </c>
      <c r="G21" s="63" t="s">
        <v>25</v>
      </c>
    </row>
    <row r="22" spans="1:7" ht="13.95" customHeight="1" x14ac:dyDescent="0.3">
      <c r="A22" s="59" t="s">
        <v>84</v>
      </c>
      <c r="B22" s="60">
        <f t="shared" si="0"/>
        <v>1</v>
      </c>
      <c r="C22" s="60" t="s">
        <v>48</v>
      </c>
      <c r="D22" s="60">
        <v>1</v>
      </c>
      <c r="E22" s="63" t="s">
        <v>25</v>
      </c>
      <c r="F22" s="60" t="s">
        <v>48</v>
      </c>
      <c r="G22" s="63" t="s">
        <v>25</v>
      </c>
    </row>
    <row r="23" spans="1:7" ht="13.95" customHeight="1" x14ac:dyDescent="0.3">
      <c r="A23" s="59" t="s">
        <v>85</v>
      </c>
      <c r="B23" s="60">
        <f t="shared" si="0"/>
        <v>4</v>
      </c>
      <c r="C23" s="60">
        <v>2</v>
      </c>
      <c r="D23" s="60">
        <v>2</v>
      </c>
      <c r="E23" s="63" t="s">
        <v>25</v>
      </c>
      <c r="F23" s="63" t="s">
        <v>25</v>
      </c>
      <c r="G23" s="63" t="s">
        <v>25</v>
      </c>
    </row>
    <row r="24" spans="1:7" ht="13.95" customHeight="1" x14ac:dyDescent="0.3">
      <c r="A24" s="59" t="s">
        <v>86</v>
      </c>
      <c r="B24" s="60">
        <f t="shared" si="0"/>
        <v>8</v>
      </c>
      <c r="C24" s="60">
        <v>5</v>
      </c>
      <c r="D24" s="60">
        <v>3</v>
      </c>
      <c r="E24" s="63" t="s">
        <v>407</v>
      </c>
      <c r="F24" s="63" t="s">
        <v>25</v>
      </c>
      <c r="G24" s="63" t="s">
        <v>25</v>
      </c>
    </row>
    <row r="25" spans="1:7" ht="13.95" customHeight="1" x14ac:dyDescent="0.3">
      <c r="A25" s="59" t="s">
        <v>87</v>
      </c>
      <c r="B25" s="60">
        <f t="shared" si="0"/>
        <v>7</v>
      </c>
      <c r="C25" s="60">
        <v>3</v>
      </c>
      <c r="D25" s="60">
        <v>4</v>
      </c>
      <c r="E25" s="63" t="s">
        <v>408</v>
      </c>
      <c r="F25" s="63" t="s">
        <v>25</v>
      </c>
      <c r="G25" s="63" t="s">
        <v>25</v>
      </c>
    </row>
    <row r="26" spans="1:7" ht="13.95" customHeight="1" x14ac:dyDescent="0.3">
      <c r="A26" s="59" t="s">
        <v>88</v>
      </c>
      <c r="B26" s="60">
        <f t="shared" si="0"/>
        <v>3</v>
      </c>
      <c r="C26" s="60">
        <v>2</v>
      </c>
      <c r="D26" s="60">
        <v>1</v>
      </c>
      <c r="E26" s="63" t="s">
        <v>25</v>
      </c>
      <c r="F26" s="63" t="s">
        <v>25</v>
      </c>
      <c r="G26" s="63" t="s">
        <v>25</v>
      </c>
    </row>
    <row r="27" spans="1:7" ht="13.95" customHeight="1" x14ac:dyDescent="0.3">
      <c r="A27" s="59" t="s">
        <v>89</v>
      </c>
      <c r="B27" s="60">
        <f t="shared" si="0"/>
        <v>3</v>
      </c>
      <c r="C27" s="60">
        <v>2</v>
      </c>
      <c r="D27" s="60">
        <v>1</v>
      </c>
      <c r="E27" s="63" t="s">
        <v>25</v>
      </c>
      <c r="F27" s="63" t="s">
        <v>25</v>
      </c>
      <c r="G27" s="63" t="s">
        <v>25</v>
      </c>
    </row>
    <row r="28" spans="1:7" ht="13.95" customHeight="1" x14ac:dyDescent="0.3">
      <c r="A28" s="59" t="s">
        <v>90</v>
      </c>
      <c r="B28" s="60">
        <f t="shared" si="0"/>
        <v>2</v>
      </c>
      <c r="C28" s="60" t="s">
        <v>48</v>
      </c>
      <c r="D28" s="60">
        <v>2</v>
      </c>
      <c r="E28" s="63" t="s">
        <v>25</v>
      </c>
      <c r="F28" s="60" t="s">
        <v>48</v>
      </c>
      <c r="G28" s="63" t="s">
        <v>25</v>
      </c>
    </row>
    <row r="29" spans="1:7" ht="13.95" customHeight="1" x14ac:dyDescent="0.3">
      <c r="A29" s="59" t="s">
        <v>91</v>
      </c>
      <c r="B29" s="60">
        <f t="shared" si="0"/>
        <v>5</v>
      </c>
      <c r="C29" s="60">
        <v>4</v>
      </c>
      <c r="D29" s="60">
        <v>1</v>
      </c>
      <c r="E29" s="63" t="s">
        <v>25</v>
      </c>
      <c r="F29" s="63" t="s">
        <v>25</v>
      </c>
      <c r="G29" s="63" t="s">
        <v>25</v>
      </c>
    </row>
    <row r="30" spans="1:7" ht="13.95" customHeight="1" x14ac:dyDescent="0.3">
      <c r="A30" s="59" t="s">
        <v>92</v>
      </c>
      <c r="B30" s="60">
        <f t="shared" si="0"/>
        <v>4</v>
      </c>
      <c r="C30" s="60">
        <v>3</v>
      </c>
      <c r="D30" s="60">
        <v>1</v>
      </c>
      <c r="E30" s="63" t="s">
        <v>25</v>
      </c>
      <c r="F30" s="63" t="s">
        <v>25</v>
      </c>
      <c r="G30" s="63" t="s">
        <v>25</v>
      </c>
    </row>
    <row r="31" spans="1:7" ht="13.95" customHeight="1" x14ac:dyDescent="0.3">
      <c r="A31" s="59" t="s">
        <v>93</v>
      </c>
      <c r="B31" s="60">
        <f t="shared" si="0"/>
        <v>3</v>
      </c>
      <c r="C31" s="60">
        <v>1</v>
      </c>
      <c r="D31" s="60">
        <v>2</v>
      </c>
      <c r="E31" s="63" t="s">
        <v>25</v>
      </c>
      <c r="F31" s="63" t="s">
        <v>25</v>
      </c>
      <c r="G31" s="63" t="s">
        <v>25</v>
      </c>
    </row>
    <row r="32" spans="1:7" ht="13.95" customHeight="1" x14ac:dyDescent="0.3">
      <c r="A32" s="59" t="s">
        <v>94</v>
      </c>
      <c r="B32" s="60">
        <f t="shared" si="0"/>
        <v>32</v>
      </c>
      <c r="C32" s="60">
        <v>20</v>
      </c>
      <c r="D32" s="60">
        <v>12</v>
      </c>
      <c r="E32" s="63" t="s">
        <v>404</v>
      </c>
      <c r="F32" s="63" t="s">
        <v>406</v>
      </c>
      <c r="G32" s="63" t="s">
        <v>405</v>
      </c>
    </row>
    <row r="33" spans="1:7" ht="13.95" customHeight="1" x14ac:dyDescent="0.3">
      <c r="A33" s="59" t="s">
        <v>95</v>
      </c>
      <c r="B33" s="60">
        <f t="shared" si="0"/>
        <v>2</v>
      </c>
      <c r="C33" s="60">
        <v>2</v>
      </c>
      <c r="D33" s="60" t="s">
        <v>48</v>
      </c>
      <c r="E33" s="63" t="s">
        <v>25</v>
      </c>
      <c r="F33" s="63" t="s">
        <v>25</v>
      </c>
      <c r="G33" s="60" t="s">
        <v>48</v>
      </c>
    </row>
    <row r="34" spans="1:7" ht="13.95" customHeight="1" x14ac:dyDescent="0.3">
      <c r="A34" s="59" t="s">
        <v>96</v>
      </c>
      <c r="B34" s="60">
        <f t="shared" si="0"/>
        <v>8</v>
      </c>
      <c r="C34" s="60">
        <v>3</v>
      </c>
      <c r="D34" s="60">
        <v>5</v>
      </c>
      <c r="E34" s="63" t="s">
        <v>25</v>
      </c>
      <c r="F34" s="63" t="s">
        <v>25</v>
      </c>
      <c r="G34" s="63" t="s">
        <v>25</v>
      </c>
    </row>
    <row r="35" spans="1:7" ht="13.95" customHeight="1" x14ac:dyDescent="0.3">
      <c r="A35" s="59" t="s">
        <v>97</v>
      </c>
      <c r="B35" s="60">
        <f t="shared" si="0"/>
        <v>5</v>
      </c>
      <c r="C35" s="60">
        <v>3</v>
      </c>
      <c r="D35" s="60">
        <v>2</v>
      </c>
      <c r="E35" s="63" t="s">
        <v>25</v>
      </c>
      <c r="F35" s="63" t="s">
        <v>25</v>
      </c>
      <c r="G35" s="63" t="s">
        <v>25</v>
      </c>
    </row>
    <row r="36" spans="1:7" ht="13.95" customHeight="1" x14ac:dyDescent="0.3">
      <c r="A36" s="59" t="s">
        <v>98</v>
      </c>
      <c r="B36" s="60">
        <f t="shared" si="0"/>
        <v>10</v>
      </c>
      <c r="C36" s="60">
        <v>5</v>
      </c>
      <c r="D36" s="60">
        <v>5</v>
      </c>
      <c r="E36" s="63" t="s">
        <v>403</v>
      </c>
      <c r="F36" s="63" t="s">
        <v>25</v>
      </c>
      <c r="G36" s="63" t="s">
        <v>25</v>
      </c>
    </row>
    <row r="37" spans="1:7" ht="13.95" customHeight="1" x14ac:dyDescent="0.3">
      <c r="A37" s="59" t="s">
        <v>99</v>
      </c>
      <c r="B37" s="60">
        <f t="shared" si="0"/>
        <v>2</v>
      </c>
      <c r="C37" s="60" t="s">
        <v>48</v>
      </c>
      <c r="D37" s="60">
        <v>2</v>
      </c>
      <c r="E37" s="63" t="s">
        <v>25</v>
      </c>
      <c r="F37" s="60" t="s">
        <v>48</v>
      </c>
      <c r="G37" s="63" t="s">
        <v>25</v>
      </c>
    </row>
    <row r="38" spans="1:7" ht="13.95" customHeight="1" x14ac:dyDescent="0.3">
      <c r="A38" s="59" t="s">
        <v>100</v>
      </c>
      <c r="B38" s="60">
        <f t="shared" si="0"/>
        <v>3</v>
      </c>
      <c r="C38" s="60">
        <v>2</v>
      </c>
      <c r="D38" s="60">
        <v>1</v>
      </c>
      <c r="E38" s="63" t="s">
        <v>25</v>
      </c>
      <c r="F38" s="63" t="s">
        <v>25</v>
      </c>
      <c r="G38" s="63" t="s">
        <v>25</v>
      </c>
    </row>
    <row r="39" spans="1:7" ht="13.95" customHeight="1" x14ac:dyDescent="0.3">
      <c r="A39" s="59" t="s">
        <v>101</v>
      </c>
      <c r="B39" s="60">
        <f t="shared" si="0"/>
        <v>5</v>
      </c>
      <c r="C39" s="60">
        <v>4</v>
      </c>
      <c r="D39" s="60">
        <v>1</v>
      </c>
      <c r="E39" s="63" t="s">
        <v>25</v>
      </c>
      <c r="F39" s="63" t="s">
        <v>25</v>
      </c>
      <c r="G39" s="63" t="s">
        <v>25</v>
      </c>
    </row>
    <row r="40" spans="1:7" ht="13.95" customHeight="1" x14ac:dyDescent="0.3">
      <c r="A40" s="59" t="s">
        <v>102</v>
      </c>
      <c r="B40" s="60">
        <f t="shared" si="0"/>
        <v>15</v>
      </c>
      <c r="C40" s="60">
        <v>6</v>
      </c>
      <c r="D40" s="60">
        <v>9</v>
      </c>
      <c r="E40" s="63" t="s">
        <v>401</v>
      </c>
      <c r="F40" s="63" t="s">
        <v>354</v>
      </c>
      <c r="G40" s="63" t="s">
        <v>402</v>
      </c>
    </row>
    <row r="41" spans="1:7" ht="13.95" customHeight="1" x14ac:dyDescent="0.3">
      <c r="A41" s="59" t="s">
        <v>103</v>
      </c>
      <c r="B41" s="60">
        <f t="shared" si="0"/>
        <v>6</v>
      </c>
      <c r="C41" s="60">
        <v>1</v>
      </c>
      <c r="D41" s="60">
        <v>5</v>
      </c>
      <c r="E41" s="63" t="s">
        <v>400</v>
      </c>
      <c r="F41" s="63" t="s">
        <v>25</v>
      </c>
      <c r="G41" s="63" t="s">
        <v>25</v>
      </c>
    </row>
    <row r="42" spans="1:7" ht="13.95" customHeight="1" x14ac:dyDescent="0.3">
      <c r="A42" s="59" t="s">
        <v>104</v>
      </c>
      <c r="B42" s="60">
        <f t="shared" si="0"/>
        <v>5</v>
      </c>
      <c r="C42" s="60">
        <v>3</v>
      </c>
      <c r="D42" s="60">
        <v>2</v>
      </c>
      <c r="E42" s="63" t="s">
        <v>25</v>
      </c>
      <c r="F42" s="63" t="s">
        <v>25</v>
      </c>
      <c r="G42" s="63" t="s">
        <v>25</v>
      </c>
    </row>
    <row r="43" spans="1:7" ht="13.95" customHeight="1" x14ac:dyDescent="0.3">
      <c r="A43" s="59" t="s">
        <v>105</v>
      </c>
      <c r="B43" s="60" t="s">
        <v>48</v>
      </c>
      <c r="C43" s="60" t="s">
        <v>48</v>
      </c>
      <c r="D43" s="60" t="s">
        <v>48</v>
      </c>
      <c r="E43" s="60" t="s">
        <v>48</v>
      </c>
      <c r="F43" s="60" t="s">
        <v>48</v>
      </c>
      <c r="G43" s="60" t="s">
        <v>48</v>
      </c>
    </row>
    <row r="44" spans="1:7" ht="13.95" customHeight="1" x14ac:dyDescent="0.3">
      <c r="A44" s="59" t="s">
        <v>106</v>
      </c>
      <c r="B44" s="60">
        <f t="shared" si="0"/>
        <v>9</v>
      </c>
      <c r="C44" s="60">
        <v>5</v>
      </c>
      <c r="D44" s="60">
        <v>4</v>
      </c>
      <c r="E44" s="63" t="s">
        <v>399</v>
      </c>
      <c r="F44" s="63" t="s">
        <v>25</v>
      </c>
      <c r="G44" s="63" t="s">
        <v>25</v>
      </c>
    </row>
    <row r="45" spans="1:7" ht="13.95" customHeight="1" x14ac:dyDescent="0.3">
      <c r="A45" s="59" t="s">
        <v>107</v>
      </c>
      <c r="B45" s="60">
        <f t="shared" si="0"/>
        <v>20</v>
      </c>
      <c r="C45" s="60">
        <v>14</v>
      </c>
      <c r="D45" s="60">
        <v>6</v>
      </c>
      <c r="E45" s="63" t="s">
        <v>393</v>
      </c>
      <c r="F45" s="63" t="s">
        <v>394</v>
      </c>
      <c r="G45" s="63" t="s">
        <v>397</v>
      </c>
    </row>
    <row r="46" spans="1:7" ht="13.95" customHeight="1" x14ac:dyDescent="0.3">
      <c r="A46" s="59" t="s">
        <v>108</v>
      </c>
      <c r="B46" s="60">
        <f t="shared" si="0"/>
        <v>13</v>
      </c>
      <c r="C46" s="60">
        <v>6</v>
      </c>
      <c r="D46" s="60">
        <v>7</v>
      </c>
      <c r="E46" s="63" t="s">
        <v>395</v>
      </c>
      <c r="F46" s="63" t="s">
        <v>396</v>
      </c>
      <c r="G46" s="63" t="s">
        <v>398</v>
      </c>
    </row>
    <row r="47" spans="1:7" ht="13.95" customHeight="1" x14ac:dyDescent="0.3">
      <c r="A47" s="59" t="s">
        <v>109</v>
      </c>
      <c r="B47" s="60" t="s">
        <v>48</v>
      </c>
      <c r="C47" s="60" t="s">
        <v>48</v>
      </c>
      <c r="D47" s="60" t="s">
        <v>48</v>
      </c>
      <c r="E47" s="60" t="s">
        <v>48</v>
      </c>
      <c r="F47" s="60" t="s">
        <v>48</v>
      </c>
      <c r="G47" s="60" t="s">
        <v>48</v>
      </c>
    </row>
    <row r="48" spans="1:7" ht="13.95" customHeight="1" x14ac:dyDescent="0.3">
      <c r="A48" s="59" t="s">
        <v>110</v>
      </c>
      <c r="B48" s="60">
        <f t="shared" si="0"/>
        <v>43</v>
      </c>
      <c r="C48" s="60">
        <v>23</v>
      </c>
      <c r="D48" s="60">
        <v>20</v>
      </c>
      <c r="E48" s="63" t="s">
        <v>390</v>
      </c>
      <c r="F48" s="63" t="s">
        <v>391</v>
      </c>
      <c r="G48" s="63" t="s">
        <v>392</v>
      </c>
    </row>
    <row r="49" spans="1:7" ht="13.95" customHeight="1" x14ac:dyDescent="0.3">
      <c r="A49" s="59" t="s">
        <v>111</v>
      </c>
      <c r="B49" s="60" t="s">
        <v>48</v>
      </c>
      <c r="C49" s="60" t="s">
        <v>48</v>
      </c>
      <c r="D49" s="60" t="s">
        <v>48</v>
      </c>
      <c r="E49" s="60" t="s">
        <v>48</v>
      </c>
      <c r="F49" s="60" t="s">
        <v>48</v>
      </c>
      <c r="G49" s="60" t="s">
        <v>48</v>
      </c>
    </row>
    <row r="50" spans="1:7" ht="13.95" customHeight="1" x14ac:dyDescent="0.3">
      <c r="A50" s="59" t="s">
        <v>112</v>
      </c>
      <c r="B50" s="60">
        <f t="shared" si="0"/>
        <v>3</v>
      </c>
      <c r="C50" s="60">
        <v>2</v>
      </c>
      <c r="D50" s="60">
        <v>1</v>
      </c>
      <c r="E50" s="63" t="s">
        <v>25</v>
      </c>
      <c r="F50" s="63" t="s">
        <v>25</v>
      </c>
      <c r="G50" s="63" t="s">
        <v>25</v>
      </c>
    </row>
    <row r="51" spans="1:7" ht="13.95" customHeight="1" x14ac:dyDescent="0.3">
      <c r="A51" s="59" t="s">
        <v>113</v>
      </c>
      <c r="B51" s="60">
        <f t="shared" si="0"/>
        <v>16</v>
      </c>
      <c r="C51" s="60">
        <v>8</v>
      </c>
      <c r="D51" s="60">
        <v>8</v>
      </c>
      <c r="E51" s="63" t="s">
        <v>387</v>
      </c>
      <c r="F51" s="63" t="s">
        <v>388</v>
      </c>
      <c r="G51" s="63" t="s">
        <v>363</v>
      </c>
    </row>
    <row r="52" spans="1:7" ht="13.95" customHeight="1" x14ac:dyDescent="0.3">
      <c r="A52" s="59" t="s">
        <v>114</v>
      </c>
      <c r="B52" s="60">
        <f t="shared" si="0"/>
        <v>2</v>
      </c>
      <c r="C52" s="60">
        <v>1</v>
      </c>
      <c r="D52" s="60">
        <v>1</v>
      </c>
      <c r="E52" s="63" t="s">
        <v>25</v>
      </c>
      <c r="F52" s="63" t="s">
        <v>25</v>
      </c>
      <c r="G52" s="63" t="s">
        <v>25</v>
      </c>
    </row>
    <row r="53" spans="1:7" ht="13.95" customHeight="1" x14ac:dyDescent="0.3">
      <c r="A53" s="59" t="s">
        <v>115</v>
      </c>
      <c r="B53" s="60">
        <f t="shared" si="0"/>
        <v>11</v>
      </c>
      <c r="C53" s="60">
        <v>7</v>
      </c>
      <c r="D53" s="60">
        <v>4</v>
      </c>
      <c r="E53" s="63" t="s">
        <v>384</v>
      </c>
      <c r="F53" s="63" t="s">
        <v>385</v>
      </c>
      <c r="G53" s="63" t="s">
        <v>25</v>
      </c>
    </row>
    <row r="54" spans="1:7" ht="13.95" customHeight="1" x14ac:dyDescent="0.3">
      <c r="A54" s="59" t="s">
        <v>116</v>
      </c>
      <c r="B54" s="60">
        <f t="shared" si="0"/>
        <v>19</v>
      </c>
      <c r="C54" s="60">
        <v>14</v>
      </c>
      <c r="D54" s="60">
        <v>5</v>
      </c>
      <c r="E54" s="63" t="s">
        <v>386</v>
      </c>
      <c r="F54" s="63" t="s">
        <v>389</v>
      </c>
      <c r="G54" s="63" t="s">
        <v>25</v>
      </c>
    </row>
    <row r="55" spans="1:7" ht="13.95" customHeight="1" x14ac:dyDescent="0.3">
      <c r="A55" s="59" t="s">
        <v>117</v>
      </c>
      <c r="B55" s="60">
        <f t="shared" si="0"/>
        <v>1</v>
      </c>
      <c r="C55" s="60" t="s">
        <v>48</v>
      </c>
      <c r="D55" s="60">
        <v>1</v>
      </c>
      <c r="E55" s="63" t="s">
        <v>25</v>
      </c>
      <c r="F55" s="60" t="s">
        <v>48</v>
      </c>
      <c r="G55" s="63" t="s">
        <v>25</v>
      </c>
    </row>
    <row r="56" spans="1:7" ht="13.95" customHeight="1" x14ac:dyDescent="0.3">
      <c r="A56" s="59" t="s">
        <v>118</v>
      </c>
      <c r="B56" s="60">
        <f t="shared" si="0"/>
        <v>2</v>
      </c>
      <c r="C56" s="60" t="s">
        <v>48</v>
      </c>
      <c r="D56" s="60">
        <v>2</v>
      </c>
      <c r="E56" s="63" t="s">
        <v>25</v>
      </c>
      <c r="F56" s="60" t="s">
        <v>48</v>
      </c>
      <c r="G56" s="63" t="s">
        <v>25</v>
      </c>
    </row>
    <row r="57" spans="1:7" ht="13.95" customHeight="1" x14ac:dyDescent="0.3">
      <c r="A57" s="59" t="s">
        <v>119</v>
      </c>
      <c r="B57" s="60">
        <f t="shared" si="0"/>
        <v>102</v>
      </c>
      <c r="C57" s="60">
        <v>53</v>
      </c>
      <c r="D57" s="60">
        <v>49</v>
      </c>
      <c r="E57" s="63" t="s">
        <v>381</v>
      </c>
      <c r="F57" s="63" t="s">
        <v>382</v>
      </c>
      <c r="G57" s="63" t="s">
        <v>383</v>
      </c>
    </row>
    <row r="58" spans="1:7" ht="13.95" customHeight="1" x14ac:dyDescent="0.3">
      <c r="A58" s="59" t="s">
        <v>120</v>
      </c>
      <c r="B58" s="60">
        <f t="shared" si="0"/>
        <v>2</v>
      </c>
      <c r="C58" s="60">
        <v>1</v>
      </c>
      <c r="D58" s="60">
        <v>1</v>
      </c>
      <c r="E58" s="63" t="s">
        <v>25</v>
      </c>
      <c r="F58" s="63" t="s">
        <v>25</v>
      </c>
      <c r="G58" s="63" t="s">
        <v>25</v>
      </c>
    </row>
    <row r="59" spans="1:7" ht="13.95" customHeight="1" x14ac:dyDescent="0.3">
      <c r="A59" s="59" t="s">
        <v>121</v>
      </c>
      <c r="B59" s="60">
        <f t="shared" si="0"/>
        <v>5</v>
      </c>
      <c r="C59" s="60">
        <v>3</v>
      </c>
      <c r="D59" s="60">
        <v>2</v>
      </c>
      <c r="E59" s="63" t="s">
        <v>25</v>
      </c>
      <c r="F59" s="63" t="s">
        <v>25</v>
      </c>
      <c r="G59" s="63" t="s">
        <v>25</v>
      </c>
    </row>
    <row r="60" spans="1:7" ht="13.95" customHeight="1" x14ac:dyDescent="0.3">
      <c r="A60" s="59" t="s">
        <v>122</v>
      </c>
      <c r="B60" s="60">
        <f t="shared" si="0"/>
        <v>1</v>
      </c>
      <c r="C60" s="60">
        <v>1</v>
      </c>
      <c r="D60" s="60" t="s">
        <v>48</v>
      </c>
      <c r="E60" s="63" t="s">
        <v>25</v>
      </c>
      <c r="F60" s="63" t="s">
        <v>25</v>
      </c>
      <c r="G60" s="60" t="s">
        <v>48</v>
      </c>
    </row>
    <row r="61" spans="1:7" ht="13.95" customHeight="1" x14ac:dyDescent="0.3">
      <c r="A61" s="59" t="s">
        <v>123</v>
      </c>
      <c r="B61" s="60">
        <f t="shared" si="0"/>
        <v>6</v>
      </c>
      <c r="C61" s="60">
        <v>4</v>
      </c>
      <c r="D61" s="60">
        <v>2</v>
      </c>
      <c r="E61" s="63" t="s">
        <v>380</v>
      </c>
      <c r="F61" s="63" t="s">
        <v>25</v>
      </c>
      <c r="G61" s="63" t="s">
        <v>25</v>
      </c>
    </row>
    <row r="62" spans="1:7" ht="13.95" customHeight="1" x14ac:dyDescent="0.3">
      <c r="A62" s="59" t="s">
        <v>124</v>
      </c>
      <c r="B62" s="60">
        <f t="shared" si="0"/>
        <v>2</v>
      </c>
      <c r="C62" s="60">
        <v>2</v>
      </c>
      <c r="D62" s="60" t="s">
        <v>48</v>
      </c>
      <c r="E62" s="63" t="s">
        <v>25</v>
      </c>
      <c r="F62" s="63" t="s">
        <v>25</v>
      </c>
      <c r="G62" s="60" t="s">
        <v>48</v>
      </c>
    </row>
    <row r="63" spans="1:7" ht="13.95" customHeight="1" x14ac:dyDescent="0.3">
      <c r="A63" s="59" t="s">
        <v>125</v>
      </c>
      <c r="B63" s="60">
        <f t="shared" si="0"/>
        <v>4</v>
      </c>
      <c r="C63" s="60">
        <v>1</v>
      </c>
      <c r="D63" s="60">
        <v>3</v>
      </c>
      <c r="E63" s="63" t="s">
        <v>25</v>
      </c>
      <c r="F63" s="63" t="s">
        <v>25</v>
      </c>
      <c r="G63" s="63" t="s">
        <v>25</v>
      </c>
    </row>
    <row r="64" spans="1:7" ht="13.95" customHeight="1" x14ac:dyDescent="0.3">
      <c r="A64" s="59" t="s">
        <v>126</v>
      </c>
      <c r="B64" s="60">
        <f t="shared" si="0"/>
        <v>3</v>
      </c>
      <c r="C64" s="60">
        <v>2</v>
      </c>
      <c r="D64" s="60">
        <v>1</v>
      </c>
      <c r="E64" s="63" t="s">
        <v>25</v>
      </c>
      <c r="F64" s="63" t="s">
        <v>25</v>
      </c>
      <c r="G64" s="63" t="s">
        <v>25</v>
      </c>
    </row>
    <row r="65" spans="1:7" ht="13.95" customHeight="1" x14ac:dyDescent="0.3">
      <c r="A65" s="59" t="s">
        <v>127</v>
      </c>
      <c r="B65" s="60">
        <f t="shared" si="0"/>
        <v>16</v>
      </c>
      <c r="C65" s="60">
        <v>6</v>
      </c>
      <c r="D65" s="60">
        <v>10</v>
      </c>
      <c r="E65" s="63" t="s">
        <v>377</v>
      </c>
      <c r="F65" s="63" t="s">
        <v>378</v>
      </c>
      <c r="G65" s="63" t="s">
        <v>379</v>
      </c>
    </row>
    <row r="66" spans="1:7" ht="13.95" customHeight="1" x14ac:dyDescent="0.3">
      <c r="A66" s="59" t="s">
        <v>128</v>
      </c>
      <c r="B66" s="60">
        <f t="shared" si="0"/>
        <v>6</v>
      </c>
      <c r="C66" s="60">
        <v>3</v>
      </c>
      <c r="D66" s="60">
        <v>3</v>
      </c>
      <c r="E66" s="63" t="s">
        <v>376</v>
      </c>
      <c r="F66" s="63" t="s">
        <v>25</v>
      </c>
      <c r="G66" s="63" t="s">
        <v>25</v>
      </c>
    </row>
    <row r="67" spans="1:7" ht="13.95" customHeight="1" x14ac:dyDescent="0.3">
      <c r="A67" s="59" t="s">
        <v>129</v>
      </c>
      <c r="B67" s="60">
        <f t="shared" si="0"/>
        <v>1</v>
      </c>
      <c r="C67" s="60">
        <v>1</v>
      </c>
      <c r="D67" s="60" t="s">
        <v>48</v>
      </c>
      <c r="E67" s="63" t="s">
        <v>25</v>
      </c>
      <c r="F67" s="63" t="s">
        <v>25</v>
      </c>
      <c r="G67" s="60" t="s">
        <v>48</v>
      </c>
    </row>
    <row r="68" spans="1:7" ht="13.95" customHeight="1" x14ac:dyDescent="0.3">
      <c r="A68" s="59" t="s">
        <v>130</v>
      </c>
      <c r="B68" s="60">
        <f t="shared" si="0"/>
        <v>15</v>
      </c>
      <c r="C68" s="60">
        <v>9</v>
      </c>
      <c r="D68" s="60">
        <v>6</v>
      </c>
      <c r="E68" s="63" t="s">
        <v>373</v>
      </c>
      <c r="F68" s="63" t="s">
        <v>374</v>
      </c>
      <c r="G68" s="63" t="s">
        <v>375</v>
      </c>
    </row>
    <row r="69" spans="1:7" ht="13.95" customHeight="1" x14ac:dyDescent="0.3">
      <c r="A69" s="59" t="s">
        <v>131</v>
      </c>
      <c r="B69" s="60">
        <f t="shared" si="0"/>
        <v>6</v>
      </c>
      <c r="C69" s="60">
        <v>4</v>
      </c>
      <c r="D69" s="60">
        <v>2</v>
      </c>
      <c r="E69" s="63" t="s">
        <v>372</v>
      </c>
      <c r="F69" s="63" t="s">
        <v>25</v>
      </c>
      <c r="G69" s="63" t="s">
        <v>25</v>
      </c>
    </row>
    <row r="70" spans="1:7" ht="13.95" customHeight="1" x14ac:dyDescent="0.3">
      <c r="A70" s="59" t="s">
        <v>132</v>
      </c>
      <c r="B70" s="60">
        <f t="shared" si="0"/>
        <v>100</v>
      </c>
      <c r="C70" s="60">
        <v>58</v>
      </c>
      <c r="D70" s="60">
        <v>42</v>
      </c>
      <c r="E70" s="63" t="s">
        <v>369</v>
      </c>
      <c r="F70" s="63" t="s">
        <v>370</v>
      </c>
      <c r="G70" s="63" t="s">
        <v>371</v>
      </c>
    </row>
    <row r="71" spans="1:7" ht="13.95" customHeight="1" x14ac:dyDescent="0.3">
      <c r="A71" s="59" t="s">
        <v>133</v>
      </c>
      <c r="B71" s="60">
        <f t="shared" si="0"/>
        <v>1</v>
      </c>
      <c r="C71" s="60">
        <v>1</v>
      </c>
      <c r="D71" s="60" t="s">
        <v>48</v>
      </c>
      <c r="E71" s="63" t="s">
        <v>25</v>
      </c>
      <c r="F71" s="63" t="s">
        <v>25</v>
      </c>
      <c r="G71" s="60" t="s">
        <v>48</v>
      </c>
    </row>
    <row r="72" spans="1:7" ht="13.95" customHeight="1" x14ac:dyDescent="0.3">
      <c r="A72" s="59" t="s">
        <v>134</v>
      </c>
      <c r="B72" s="60">
        <f t="shared" si="0"/>
        <v>1</v>
      </c>
      <c r="C72" s="60">
        <v>1</v>
      </c>
      <c r="D72" s="60" t="s">
        <v>48</v>
      </c>
      <c r="E72" s="63" t="s">
        <v>25</v>
      </c>
      <c r="F72" s="63" t="s">
        <v>25</v>
      </c>
      <c r="G72" s="60" t="s">
        <v>48</v>
      </c>
    </row>
    <row r="73" spans="1:7" ht="13.95" customHeight="1" x14ac:dyDescent="0.3">
      <c r="A73" s="59" t="s">
        <v>135</v>
      </c>
      <c r="B73" s="60">
        <f t="shared" ref="B73:B90" si="1">SUM(C73:D73)</f>
        <v>2</v>
      </c>
      <c r="C73" s="60" t="s">
        <v>48</v>
      </c>
      <c r="D73" s="60">
        <v>2</v>
      </c>
      <c r="E73" s="63" t="s">
        <v>25</v>
      </c>
      <c r="F73" s="60" t="s">
        <v>48</v>
      </c>
      <c r="G73" s="63" t="s">
        <v>25</v>
      </c>
    </row>
    <row r="74" spans="1:7" ht="13.95" customHeight="1" x14ac:dyDescent="0.3">
      <c r="A74" s="59" t="s">
        <v>136</v>
      </c>
      <c r="B74" s="60">
        <f t="shared" si="1"/>
        <v>4</v>
      </c>
      <c r="C74" s="60">
        <v>2</v>
      </c>
      <c r="D74" s="60">
        <v>2</v>
      </c>
      <c r="E74" s="63" t="s">
        <v>25</v>
      </c>
      <c r="F74" s="63" t="s">
        <v>25</v>
      </c>
      <c r="G74" s="63" t="s">
        <v>25</v>
      </c>
    </row>
    <row r="75" spans="1:7" ht="13.95" customHeight="1" x14ac:dyDescent="0.3">
      <c r="A75" s="59" t="s">
        <v>137</v>
      </c>
      <c r="B75" s="60">
        <f t="shared" si="1"/>
        <v>3</v>
      </c>
      <c r="C75" s="60">
        <v>3</v>
      </c>
      <c r="D75" s="60" t="s">
        <v>48</v>
      </c>
      <c r="E75" s="63" t="s">
        <v>25</v>
      </c>
      <c r="F75" s="63" t="s">
        <v>25</v>
      </c>
      <c r="G75" s="60" t="s">
        <v>48</v>
      </c>
    </row>
    <row r="76" spans="1:7" ht="13.95" customHeight="1" x14ac:dyDescent="0.3">
      <c r="A76" s="59" t="s">
        <v>138</v>
      </c>
      <c r="B76" s="60">
        <f t="shared" si="1"/>
        <v>7</v>
      </c>
      <c r="C76" s="60">
        <v>4</v>
      </c>
      <c r="D76" s="60">
        <v>3</v>
      </c>
      <c r="E76" s="63" t="s">
        <v>25</v>
      </c>
      <c r="F76" s="63" t="s">
        <v>25</v>
      </c>
      <c r="G76" s="63" t="s">
        <v>25</v>
      </c>
    </row>
    <row r="77" spans="1:7" ht="13.95" customHeight="1" x14ac:dyDescent="0.3">
      <c r="A77" s="59" t="s">
        <v>139</v>
      </c>
      <c r="B77" s="60">
        <f t="shared" si="1"/>
        <v>14</v>
      </c>
      <c r="C77" s="60">
        <v>10</v>
      </c>
      <c r="D77" s="60">
        <v>4</v>
      </c>
      <c r="E77" s="63" t="s">
        <v>367</v>
      </c>
      <c r="F77" s="63" t="s">
        <v>368</v>
      </c>
      <c r="G77" s="63" t="s">
        <v>25</v>
      </c>
    </row>
    <row r="78" spans="1:7" ht="13.95" customHeight="1" x14ac:dyDescent="0.3">
      <c r="A78" s="59" t="s">
        <v>140</v>
      </c>
      <c r="B78" s="60">
        <f t="shared" si="1"/>
        <v>2</v>
      </c>
      <c r="C78" s="60">
        <v>1</v>
      </c>
      <c r="D78" s="60">
        <v>1</v>
      </c>
      <c r="E78" s="63" t="s">
        <v>25</v>
      </c>
      <c r="F78" s="63" t="s">
        <v>25</v>
      </c>
      <c r="G78" s="63" t="s">
        <v>25</v>
      </c>
    </row>
    <row r="79" spans="1:7" ht="13.95" customHeight="1" x14ac:dyDescent="0.3">
      <c r="A79" s="59" t="s">
        <v>141</v>
      </c>
      <c r="B79" s="60">
        <f t="shared" si="1"/>
        <v>2</v>
      </c>
      <c r="C79" s="60">
        <v>2</v>
      </c>
      <c r="D79" s="60" t="s">
        <v>48</v>
      </c>
      <c r="E79" s="63" t="s">
        <v>25</v>
      </c>
      <c r="F79" s="63" t="s">
        <v>25</v>
      </c>
      <c r="G79" s="60" t="s">
        <v>48</v>
      </c>
    </row>
    <row r="80" spans="1:7" ht="13.95" customHeight="1" x14ac:dyDescent="0.3">
      <c r="A80" s="59" t="s">
        <v>142</v>
      </c>
      <c r="B80" s="60">
        <f t="shared" si="1"/>
        <v>20</v>
      </c>
      <c r="C80" s="60">
        <v>13</v>
      </c>
      <c r="D80" s="60">
        <v>7</v>
      </c>
      <c r="E80" s="63" t="s">
        <v>360</v>
      </c>
      <c r="F80" s="63" t="s">
        <v>364</v>
      </c>
      <c r="G80" s="63" t="s">
        <v>365</v>
      </c>
    </row>
    <row r="81" spans="1:7" ht="13.95" customHeight="1" x14ac:dyDescent="0.3">
      <c r="A81" s="59" t="s">
        <v>143</v>
      </c>
      <c r="B81" s="60">
        <f t="shared" si="1"/>
        <v>14</v>
      </c>
      <c r="C81" s="60">
        <v>5</v>
      </c>
      <c r="D81" s="60">
        <v>9</v>
      </c>
      <c r="E81" s="63" t="s">
        <v>361</v>
      </c>
      <c r="F81" s="63" t="s">
        <v>25</v>
      </c>
      <c r="G81" s="63" t="s">
        <v>366</v>
      </c>
    </row>
    <row r="82" spans="1:7" ht="13.95" customHeight="1" x14ac:dyDescent="0.3">
      <c r="A82" s="59" t="s">
        <v>144</v>
      </c>
      <c r="B82" s="60">
        <f t="shared" si="1"/>
        <v>6</v>
      </c>
      <c r="C82" s="60">
        <v>2</v>
      </c>
      <c r="D82" s="60">
        <v>4</v>
      </c>
      <c r="E82" s="63" t="s">
        <v>362</v>
      </c>
      <c r="F82" s="63" t="s">
        <v>25</v>
      </c>
      <c r="G82" s="63" t="s">
        <v>25</v>
      </c>
    </row>
    <row r="83" spans="1:7" ht="13.95" customHeight="1" x14ac:dyDescent="0.3">
      <c r="A83" s="59" t="s">
        <v>145</v>
      </c>
      <c r="B83" s="60">
        <f t="shared" si="1"/>
        <v>7</v>
      </c>
      <c r="C83" s="60">
        <v>3</v>
      </c>
      <c r="D83" s="60">
        <v>4</v>
      </c>
      <c r="E83" s="63" t="s">
        <v>363</v>
      </c>
      <c r="F83" s="63" t="s">
        <v>25</v>
      </c>
      <c r="G83" s="63" t="s">
        <v>25</v>
      </c>
    </row>
    <row r="84" spans="1:7" ht="13.95" customHeight="1" x14ac:dyDescent="0.3">
      <c r="A84" s="59" t="s">
        <v>146</v>
      </c>
      <c r="B84" s="60">
        <f t="shared" si="1"/>
        <v>3</v>
      </c>
      <c r="C84" s="60">
        <v>2</v>
      </c>
      <c r="D84" s="60">
        <v>1</v>
      </c>
      <c r="E84" s="63" t="s">
        <v>25</v>
      </c>
      <c r="F84" s="63" t="s">
        <v>25</v>
      </c>
      <c r="G84" s="63" t="s">
        <v>25</v>
      </c>
    </row>
    <row r="85" spans="1:7" ht="13.95" customHeight="1" x14ac:dyDescent="0.3">
      <c r="A85" s="59" t="s">
        <v>147</v>
      </c>
      <c r="B85" s="60">
        <f t="shared" si="1"/>
        <v>5</v>
      </c>
      <c r="C85" s="60">
        <v>4</v>
      </c>
      <c r="D85" s="60">
        <v>1</v>
      </c>
      <c r="E85" s="63" t="s">
        <v>25</v>
      </c>
      <c r="F85" s="63" t="s">
        <v>25</v>
      </c>
      <c r="G85" s="63" t="s">
        <v>25</v>
      </c>
    </row>
    <row r="86" spans="1:7" ht="13.95" customHeight="1" x14ac:dyDescent="0.3">
      <c r="A86" s="59" t="s">
        <v>148</v>
      </c>
      <c r="B86" s="60">
        <f t="shared" si="1"/>
        <v>8</v>
      </c>
      <c r="C86" s="60">
        <v>4</v>
      </c>
      <c r="D86" s="60">
        <v>4</v>
      </c>
      <c r="E86" s="63" t="s">
        <v>358</v>
      </c>
      <c r="F86" s="63" t="s">
        <v>25</v>
      </c>
      <c r="G86" s="63" t="s">
        <v>25</v>
      </c>
    </row>
    <row r="87" spans="1:7" ht="13.95" customHeight="1" x14ac:dyDescent="0.3">
      <c r="A87" s="59" t="s">
        <v>149</v>
      </c>
      <c r="B87" s="60">
        <f t="shared" si="1"/>
        <v>9</v>
      </c>
      <c r="C87" s="60">
        <v>5</v>
      </c>
      <c r="D87" s="60">
        <v>4</v>
      </c>
      <c r="E87" s="63" t="s">
        <v>359</v>
      </c>
      <c r="F87" s="63" t="s">
        <v>25</v>
      </c>
      <c r="G87" s="63" t="s">
        <v>25</v>
      </c>
    </row>
    <row r="88" spans="1:7" ht="13.95" customHeight="1" x14ac:dyDescent="0.3">
      <c r="A88" s="59" t="s">
        <v>150</v>
      </c>
      <c r="B88" s="60">
        <f t="shared" si="1"/>
        <v>19</v>
      </c>
      <c r="C88" s="60">
        <v>9</v>
      </c>
      <c r="D88" s="60">
        <v>10</v>
      </c>
      <c r="E88" s="63" t="s">
        <v>352</v>
      </c>
      <c r="F88" s="63" t="s">
        <v>353</v>
      </c>
      <c r="G88" s="63" t="s">
        <v>354</v>
      </c>
    </row>
    <row r="89" spans="1:7" ht="13.95" customHeight="1" x14ac:dyDescent="0.3">
      <c r="A89" s="59" t="s">
        <v>151</v>
      </c>
      <c r="B89" s="60">
        <f t="shared" si="1"/>
        <v>85</v>
      </c>
      <c r="C89" s="60">
        <v>47</v>
      </c>
      <c r="D89" s="60">
        <v>38</v>
      </c>
      <c r="E89" s="63" t="s">
        <v>355</v>
      </c>
      <c r="F89" s="63" t="s">
        <v>356</v>
      </c>
      <c r="G89" s="63" t="s">
        <v>357</v>
      </c>
    </row>
    <row r="90" spans="1:7" ht="13.95" customHeight="1" x14ac:dyDescent="0.3">
      <c r="A90" s="59" t="s">
        <v>152</v>
      </c>
      <c r="B90" s="60">
        <f t="shared" si="1"/>
        <v>5</v>
      </c>
      <c r="C90" s="60">
        <v>3</v>
      </c>
      <c r="D90" s="60">
        <v>2</v>
      </c>
      <c r="E90" s="63" t="s">
        <v>25</v>
      </c>
      <c r="F90" s="63" t="s">
        <v>25</v>
      </c>
      <c r="G90" s="63" t="s">
        <v>25</v>
      </c>
    </row>
    <row r="91" spans="1:7" ht="12" customHeight="1" x14ac:dyDescent="0.3"/>
    <row r="92" spans="1:7" ht="13.95" customHeight="1" x14ac:dyDescent="0.3">
      <c r="A92" s="83" t="s">
        <v>14</v>
      </c>
      <c r="B92" s="84"/>
      <c r="C92" s="84"/>
      <c r="D92" s="84"/>
      <c r="E92" s="84"/>
      <c r="F92" s="84"/>
      <c r="G92" s="84"/>
    </row>
    <row r="93" spans="1:7" ht="13.95" customHeight="1" x14ac:dyDescent="0.3">
      <c r="A93" s="86">
        <v>46038</v>
      </c>
      <c r="B93" s="84"/>
      <c r="C93" s="84"/>
      <c r="D93" s="84"/>
      <c r="E93" s="84"/>
      <c r="F93" s="84"/>
      <c r="G93" s="84"/>
    </row>
    <row r="94" spans="1:7" ht="12" customHeight="1" x14ac:dyDescent="0.3"/>
    <row r="95" spans="1:7" ht="12" customHeight="1" x14ac:dyDescent="0.3"/>
  </sheetData>
  <mergeCells count="8">
    <mergeCell ref="A92:G92"/>
    <mergeCell ref="A93:G93"/>
    <mergeCell ref="A1:G1"/>
    <mergeCell ref="A2:G2"/>
    <mergeCell ref="A3:G3"/>
    <mergeCell ref="A5:A6"/>
    <mergeCell ref="B5:D5"/>
    <mergeCell ref="E5:G5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32B08-E55E-40BA-9EBD-9827B03EB567}">
  <dimension ref="A1:G95"/>
  <sheetViews>
    <sheetView workbookViewId="0">
      <selection activeCell="I75" sqref="I75"/>
    </sheetView>
  </sheetViews>
  <sheetFormatPr defaultColWidth="11.5546875" defaultRowHeight="14.4" x14ac:dyDescent="0.3"/>
  <cols>
    <col min="1" max="1" width="16.6640625" style="29" bestFit="1" customWidth="1"/>
    <col min="2" max="3" width="6.6640625" style="29" bestFit="1" customWidth="1"/>
    <col min="4" max="4" width="8.6640625" style="29" bestFit="1" customWidth="1"/>
    <col min="5" max="6" width="14.6640625" style="29" bestFit="1" customWidth="1"/>
    <col min="7" max="7" width="13.6640625" style="29" bestFit="1" customWidth="1"/>
    <col min="8" max="16384" width="11.5546875" style="29"/>
  </cols>
  <sheetData>
    <row r="1" spans="1:7" ht="16.05" customHeight="1" x14ac:dyDescent="0.3">
      <c r="A1" s="108" t="s">
        <v>66</v>
      </c>
      <c r="B1" s="84"/>
      <c r="C1" s="84"/>
      <c r="D1" s="84"/>
      <c r="E1" s="84"/>
      <c r="F1" s="84"/>
      <c r="G1" s="84"/>
    </row>
    <row r="2" spans="1:7" ht="16.05" customHeight="1" x14ac:dyDescent="0.3">
      <c r="A2" s="108" t="s">
        <v>67</v>
      </c>
      <c r="B2" s="84"/>
      <c r="C2" s="84"/>
      <c r="D2" s="84"/>
      <c r="E2" s="84"/>
      <c r="F2" s="84"/>
      <c r="G2" s="84"/>
    </row>
    <row r="3" spans="1:7" ht="16.05" customHeight="1" x14ac:dyDescent="0.3">
      <c r="A3" s="108" t="s">
        <v>226</v>
      </c>
      <c r="B3" s="84"/>
      <c r="C3" s="84"/>
      <c r="D3" s="84"/>
      <c r="E3" s="84"/>
      <c r="F3" s="84"/>
      <c r="G3" s="84"/>
    </row>
    <row r="4" spans="1:7" ht="12" customHeight="1" x14ac:dyDescent="0.3"/>
    <row r="5" spans="1:7" ht="13.95" customHeight="1" x14ac:dyDescent="0.3">
      <c r="A5" s="109" t="s">
        <v>68</v>
      </c>
      <c r="B5" s="111" t="s">
        <v>3</v>
      </c>
      <c r="C5" s="111"/>
      <c r="D5" s="111"/>
      <c r="E5" s="111" t="s">
        <v>4</v>
      </c>
      <c r="F5" s="111"/>
      <c r="G5" s="111"/>
    </row>
    <row r="6" spans="1:7" ht="13.95" customHeight="1" x14ac:dyDescent="0.3">
      <c r="A6" s="110"/>
      <c r="B6" s="61" t="s">
        <v>5</v>
      </c>
      <c r="C6" s="61" t="s">
        <v>6</v>
      </c>
      <c r="D6" s="61" t="s">
        <v>7</v>
      </c>
      <c r="E6" s="61" t="s">
        <v>5</v>
      </c>
      <c r="F6" s="61" t="s">
        <v>6</v>
      </c>
      <c r="G6" s="61" t="s">
        <v>7</v>
      </c>
    </row>
    <row r="7" spans="1:7" ht="13.95" customHeight="1" x14ac:dyDescent="0.3">
      <c r="A7" s="66" t="s">
        <v>69</v>
      </c>
      <c r="B7" s="67">
        <f>SUM(B8:B90)</f>
        <v>123</v>
      </c>
      <c r="C7" s="67">
        <f t="shared" ref="C7:D7" si="0">SUM(C8:C90)</f>
        <v>73</v>
      </c>
      <c r="D7" s="67">
        <f t="shared" si="0"/>
        <v>50</v>
      </c>
      <c r="E7" s="62" t="s">
        <v>261</v>
      </c>
      <c r="F7" s="62" t="s">
        <v>262</v>
      </c>
      <c r="G7" s="62" t="s">
        <v>263</v>
      </c>
    </row>
    <row r="8" spans="1:7" ht="13.95" customHeight="1" x14ac:dyDescent="0.3">
      <c r="A8" s="59" t="s">
        <v>70</v>
      </c>
      <c r="B8" s="60" t="s">
        <v>48</v>
      </c>
      <c r="C8" s="60" t="s">
        <v>48</v>
      </c>
      <c r="D8" s="60" t="s">
        <v>48</v>
      </c>
      <c r="E8" s="63" t="s">
        <v>48</v>
      </c>
      <c r="F8" s="63" t="s">
        <v>48</v>
      </c>
      <c r="G8" s="63" t="s">
        <v>48</v>
      </c>
    </row>
    <row r="9" spans="1:7" ht="13.95" customHeight="1" x14ac:dyDescent="0.3">
      <c r="A9" s="59" t="s">
        <v>71</v>
      </c>
      <c r="B9" s="60" t="s">
        <v>48</v>
      </c>
      <c r="C9" s="60" t="s">
        <v>48</v>
      </c>
      <c r="D9" s="60" t="s">
        <v>48</v>
      </c>
      <c r="E9" s="63" t="s">
        <v>48</v>
      </c>
      <c r="F9" s="63" t="s">
        <v>48</v>
      </c>
      <c r="G9" s="63" t="s">
        <v>48</v>
      </c>
    </row>
    <row r="10" spans="1:7" ht="13.95" customHeight="1" x14ac:dyDescent="0.3">
      <c r="A10" s="59" t="s">
        <v>72</v>
      </c>
      <c r="B10" s="60" t="s">
        <v>48</v>
      </c>
      <c r="C10" s="60" t="s">
        <v>48</v>
      </c>
      <c r="D10" s="60" t="s">
        <v>48</v>
      </c>
      <c r="E10" s="63" t="s">
        <v>48</v>
      </c>
      <c r="F10" s="63" t="s">
        <v>48</v>
      </c>
      <c r="G10" s="63" t="s">
        <v>48</v>
      </c>
    </row>
    <row r="11" spans="1:7" ht="13.95" customHeight="1" x14ac:dyDescent="0.3">
      <c r="A11" s="59" t="s">
        <v>73</v>
      </c>
      <c r="B11" s="60" t="s">
        <v>48</v>
      </c>
      <c r="C11" s="60" t="s">
        <v>48</v>
      </c>
      <c r="D11" s="60" t="s">
        <v>48</v>
      </c>
      <c r="E11" s="63" t="s">
        <v>48</v>
      </c>
      <c r="F11" s="63" t="s">
        <v>48</v>
      </c>
      <c r="G11" s="63" t="s">
        <v>48</v>
      </c>
    </row>
    <row r="12" spans="1:7" ht="13.95" customHeight="1" x14ac:dyDescent="0.3">
      <c r="A12" s="59" t="s">
        <v>74</v>
      </c>
      <c r="B12" s="60" t="s">
        <v>48</v>
      </c>
      <c r="C12" s="60" t="s">
        <v>48</v>
      </c>
      <c r="D12" s="60" t="s">
        <v>48</v>
      </c>
      <c r="E12" s="63" t="s">
        <v>48</v>
      </c>
      <c r="F12" s="63" t="s">
        <v>48</v>
      </c>
      <c r="G12" s="63" t="s">
        <v>48</v>
      </c>
    </row>
    <row r="13" spans="1:7" ht="13.95" customHeight="1" x14ac:dyDescent="0.3">
      <c r="A13" s="59" t="s">
        <v>75</v>
      </c>
      <c r="B13" s="60" t="s">
        <v>48</v>
      </c>
      <c r="C13" s="60" t="s">
        <v>48</v>
      </c>
      <c r="D13" s="60" t="s">
        <v>48</v>
      </c>
      <c r="E13" s="63" t="s">
        <v>48</v>
      </c>
      <c r="F13" s="63" t="s">
        <v>48</v>
      </c>
      <c r="G13" s="63" t="s">
        <v>48</v>
      </c>
    </row>
    <row r="14" spans="1:7" ht="13.95" customHeight="1" x14ac:dyDescent="0.3">
      <c r="A14" s="59" t="s">
        <v>76</v>
      </c>
      <c r="B14" s="60" t="s">
        <v>48</v>
      </c>
      <c r="C14" s="60" t="s">
        <v>48</v>
      </c>
      <c r="D14" s="60" t="s">
        <v>48</v>
      </c>
      <c r="E14" s="63" t="s">
        <v>48</v>
      </c>
      <c r="F14" s="63" t="s">
        <v>48</v>
      </c>
      <c r="G14" s="63" t="s">
        <v>48</v>
      </c>
    </row>
    <row r="15" spans="1:7" ht="13.95" customHeight="1" x14ac:dyDescent="0.3">
      <c r="A15" s="59" t="s">
        <v>77</v>
      </c>
      <c r="B15" s="60" t="s">
        <v>48</v>
      </c>
      <c r="C15" s="60" t="s">
        <v>48</v>
      </c>
      <c r="D15" s="60" t="s">
        <v>48</v>
      </c>
      <c r="E15" s="63" t="s">
        <v>48</v>
      </c>
      <c r="F15" s="63" t="s">
        <v>48</v>
      </c>
      <c r="G15" s="63" t="s">
        <v>48</v>
      </c>
    </row>
    <row r="16" spans="1:7" ht="13.95" customHeight="1" x14ac:dyDescent="0.3">
      <c r="A16" s="59" t="s">
        <v>78</v>
      </c>
      <c r="B16" s="60" t="s">
        <v>48</v>
      </c>
      <c r="C16" s="60" t="s">
        <v>48</v>
      </c>
      <c r="D16" s="60" t="s">
        <v>48</v>
      </c>
      <c r="E16" s="63" t="s">
        <v>48</v>
      </c>
      <c r="F16" s="63" t="s">
        <v>48</v>
      </c>
      <c r="G16" s="63" t="s">
        <v>48</v>
      </c>
    </row>
    <row r="17" spans="1:7" ht="13.95" customHeight="1" x14ac:dyDescent="0.3">
      <c r="A17" s="59" t="s">
        <v>79</v>
      </c>
      <c r="B17" s="60" t="s">
        <v>48</v>
      </c>
      <c r="C17" s="60" t="s">
        <v>48</v>
      </c>
      <c r="D17" s="60" t="s">
        <v>48</v>
      </c>
      <c r="E17" s="63" t="s">
        <v>48</v>
      </c>
      <c r="F17" s="63" t="s">
        <v>48</v>
      </c>
      <c r="G17" s="63" t="s">
        <v>48</v>
      </c>
    </row>
    <row r="18" spans="1:7" ht="13.95" customHeight="1" x14ac:dyDescent="0.3">
      <c r="A18" s="59" t="s">
        <v>80</v>
      </c>
      <c r="B18" s="60" t="s">
        <v>48</v>
      </c>
      <c r="C18" s="60" t="s">
        <v>48</v>
      </c>
      <c r="D18" s="60" t="s">
        <v>48</v>
      </c>
      <c r="E18" s="63" t="s">
        <v>48</v>
      </c>
      <c r="F18" s="63" t="s">
        <v>48</v>
      </c>
      <c r="G18" s="63" t="s">
        <v>48</v>
      </c>
    </row>
    <row r="19" spans="1:7" ht="13.95" customHeight="1" x14ac:dyDescent="0.3">
      <c r="A19" s="59" t="s">
        <v>81</v>
      </c>
      <c r="B19" s="60" t="s">
        <v>48</v>
      </c>
      <c r="C19" s="60" t="s">
        <v>48</v>
      </c>
      <c r="D19" s="60" t="s">
        <v>48</v>
      </c>
      <c r="E19" s="63" t="s">
        <v>48</v>
      </c>
      <c r="F19" s="63" t="s">
        <v>48</v>
      </c>
      <c r="G19" s="63" t="s">
        <v>48</v>
      </c>
    </row>
    <row r="20" spans="1:7" ht="13.95" customHeight="1" x14ac:dyDescent="0.3">
      <c r="A20" s="59" t="s">
        <v>82</v>
      </c>
      <c r="B20" s="60">
        <v>3</v>
      </c>
      <c r="C20" s="60">
        <v>3</v>
      </c>
      <c r="D20" s="60" t="s">
        <v>48</v>
      </c>
      <c r="E20" s="63" t="s">
        <v>25</v>
      </c>
      <c r="F20" s="63" t="s">
        <v>25</v>
      </c>
      <c r="G20" s="63" t="s">
        <v>48</v>
      </c>
    </row>
    <row r="21" spans="1:7" ht="13.95" customHeight="1" x14ac:dyDescent="0.3">
      <c r="A21" s="59" t="s">
        <v>83</v>
      </c>
      <c r="B21" s="60" t="s">
        <v>48</v>
      </c>
      <c r="C21" s="60" t="s">
        <v>48</v>
      </c>
      <c r="D21" s="60" t="s">
        <v>48</v>
      </c>
      <c r="E21" s="63" t="s">
        <v>48</v>
      </c>
      <c r="F21" s="63" t="s">
        <v>48</v>
      </c>
      <c r="G21" s="63" t="s">
        <v>48</v>
      </c>
    </row>
    <row r="22" spans="1:7" ht="13.95" customHeight="1" x14ac:dyDescent="0.3">
      <c r="A22" s="59" t="s">
        <v>84</v>
      </c>
      <c r="B22" s="60" t="s">
        <v>48</v>
      </c>
      <c r="C22" s="60" t="s">
        <v>48</v>
      </c>
      <c r="D22" s="60" t="s">
        <v>48</v>
      </c>
      <c r="E22" s="63" t="s">
        <v>48</v>
      </c>
      <c r="F22" s="63" t="s">
        <v>48</v>
      </c>
      <c r="G22" s="63" t="s">
        <v>48</v>
      </c>
    </row>
    <row r="23" spans="1:7" ht="13.95" customHeight="1" x14ac:dyDescent="0.3">
      <c r="A23" s="59" t="s">
        <v>85</v>
      </c>
      <c r="B23" s="60" t="s">
        <v>48</v>
      </c>
      <c r="C23" s="60" t="s">
        <v>48</v>
      </c>
      <c r="D23" s="60" t="s">
        <v>48</v>
      </c>
      <c r="E23" s="63" t="s">
        <v>48</v>
      </c>
      <c r="F23" s="63" t="s">
        <v>48</v>
      </c>
      <c r="G23" s="63" t="s">
        <v>48</v>
      </c>
    </row>
    <row r="24" spans="1:7" ht="13.95" customHeight="1" x14ac:dyDescent="0.3">
      <c r="A24" s="59" t="s">
        <v>86</v>
      </c>
      <c r="B24" s="60" t="s">
        <v>48</v>
      </c>
      <c r="C24" s="60" t="s">
        <v>48</v>
      </c>
      <c r="D24" s="60" t="s">
        <v>48</v>
      </c>
      <c r="E24" s="63" t="s">
        <v>48</v>
      </c>
      <c r="F24" s="63" t="s">
        <v>48</v>
      </c>
      <c r="G24" s="63" t="s">
        <v>48</v>
      </c>
    </row>
    <row r="25" spans="1:7" ht="13.95" customHeight="1" x14ac:dyDescent="0.3">
      <c r="A25" s="59" t="s">
        <v>87</v>
      </c>
      <c r="B25" s="60" t="s">
        <v>48</v>
      </c>
      <c r="C25" s="60" t="s">
        <v>48</v>
      </c>
      <c r="D25" s="60" t="s">
        <v>48</v>
      </c>
      <c r="E25" s="63" t="s">
        <v>48</v>
      </c>
      <c r="F25" s="63" t="s">
        <v>48</v>
      </c>
      <c r="G25" s="63" t="s">
        <v>48</v>
      </c>
    </row>
    <row r="26" spans="1:7" ht="13.95" customHeight="1" x14ac:dyDescent="0.3">
      <c r="A26" s="59" t="s">
        <v>88</v>
      </c>
      <c r="B26" s="60" t="s">
        <v>48</v>
      </c>
      <c r="C26" s="60" t="s">
        <v>48</v>
      </c>
      <c r="D26" s="60" t="s">
        <v>48</v>
      </c>
      <c r="E26" s="63" t="s">
        <v>48</v>
      </c>
      <c r="F26" s="63" t="s">
        <v>48</v>
      </c>
      <c r="G26" s="63" t="s">
        <v>48</v>
      </c>
    </row>
    <row r="27" spans="1:7" ht="13.95" customHeight="1" x14ac:dyDescent="0.3">
      <c r="A27" s="59" t="s">
        <v>89</v>
      </c>
      <c r="B27" s="60" t="s">
        <v>48</v>
      </c>
      <c r="C27" s="60" t="s">
        <v>48</v>
      </c>
      <c r="D27" s="60" t="s">
        <v>48</v>
      </c>
      <c r="E27" s="63" t="s">
        <v>48</v>
      </c>
      <c r="F27" s="63" t="s">
        <v>48</v>
      </c>
      <c r="G27" s="63" t="s">
        <v>48</v>
      </c>
    </row>
    <row r="28" spans="1:7" ht="13.95" customHeight="1" x14ac:dyDescent="0.3">
      <c r="A28" s="59" t="s">
        <v>90</v>
      </c>
      <c r="B28" s="60" t="s">
        <v>48</v>
      </c>
      <c r="C28" s="60" t="s">
        <v>48</v>
      </c>
      <c r="D28" s="60" t="s">
        <v>48</v>
      </c>
      <c r="E28" s="63" t="s">
        <v>48</v>
      </c>
      <c r="F28" s="63" t="s">
        <v>48</v>
      </c>
      <c r="G28" s="63" t="s">
        <v>48</v>
      </c>
    </row>
    <row r="29" spans="1:7" ht="13.95" customHeight="1" x14ac:dyDescent="0.3">
      <c r="A29" s="59" t="s">
        <v>91</v>
      </c>
      <c r="B29" s="60" t="s">
        <v>48</v>
      </c>
      <c r="C29" s="60" t="s">
        <v>48</v>
      </c>
      <c r="D29" s="60" t="s">
        <v>48</v>
      </c>
      <c r="E29" s="63" t="s">
        <v>48</v>
      </c>
      <c r="F29" s="63" t="s">
        <v>48</v>
      </c>
      <c r="G29" s="63" t="s">
        <v>48</v>
      </c>
    </row>
    <row r="30" spans="1:7" ht="13.95" customHeight="1" x14ac:dyDescent="0.3">
      <c r="A30" s="59" t="s">
        <v>92</v>
      </c>
      <c r="B30" s="60" t="s">
        <v>48</v>
      </c>
      <c r="C30" s="60" t="s">
        <v>48</v>
      </c>
      <c r="D30" s="60" t="s">
        <v>48</v>
      </c>
      <c r="E30" s="63" t="s">
        <v>48</v>
      </c>
      <c r="F30" s="63" t="s">
        <v>48</v>
      </c>
      <c r="G30" s="63" t="s">
        <v>48</v>
      </c>
    </row>
    <row r="31" spans="1:7" ht="13.95" customHeight="1" x14ac:dyDescent="0.3">
      <c r="A31" s="59" t="s">
        <v>93</v>
      </c>
      <c r="B31" s="60" t="s">
        <v>48</v>
      </c>
      <c r="C31" s="60" t="s">
        <v>48</v>
      </c>
      <c r="D31" s="60" t="s">
        <v>48</v>
      </c>
      <c r="E31" s="63" t="s">
        <v>48</v>
      </c>
      <c r="F31" s="63" t="s">
        <v>48</v>
      </c>
      <c r="G31" s="63" t="s">
        <v>48</v>
      </c>
    </row>
    <row r="32" spans="1:7" ht="13.95" customHeight="1" x14ac:dyDescent="0.3">
      <c r="A32" s="59" t="s">
        <v>94</v>
      </c>
      <c r="B32" s="60">
        <v>5</v>
      </c>
      <c r="C32" s="60">
        <v>4</v>
      </c>
      <c r="D32" s="60">
        <v>1</v>
      </c>
      <c r="E32" s="63" t="s">
        <v>25</v>
      </c>
      <c r="F32" s="63" t="s">
        <v>25</v>
      </c>
      <c r="G32" s="63" t="s">
        <v>25</v>
      </c>
    </row>
    <row r="33" spans="1:7" ht="13.95" customHeight="1" x14ac:dyDescent="0.3">
      <c r="A33" s="59" t="s">
        <v>95</v>
      </c>
      <c r="B33" s="60" t="s">
        <v>48</v>
      </c>
      <c r="C33" s="60" t="s">
        <v>48</v>
      </c>
      <c r="D33" s="60" t="s">
        <v>48</v>
      </c>
      <c r="E33" s="63" t="s">
        <v>48</v>
      </c>
      <c r="F33" s="63" t="s">
        <v>48</v>
      </c>
      <c r="G33" s="63" t="s">
        <v>48</v>
      </c>
    </row>
    <row r="34" spans="1:7" ht="13.95" customHeight="1" x14ac:dyDescent="0.3">
      <c r="A34" s="59" t="s">
        <v>96</v>
      </c>
      <c r="B34" s="60" t="s">
        <v>48</v>
      </c>
      <c r="C34" s="60" t="s">
        <v>48</v>
      </c>
      <c r="D34" s="60" t="s">
        <v>48</v>
      </c>
      <c r="E34" s="63" t="s">
        <v>48</v>
      </c>
      <c r="F34" s="63" t="s">
        <v>48</v>
      </c>
      <c r="G34" s="63" t="s">
        <v>48</v>
      </c>
    </row>
    <row r="35" spans="1:7" ht="13.95" customHeight="1" x14ac:dyDescent="0.3">
      <c r="A35" s="59" t="s">
        <v>97</v>
      </c>
      <c r="B35" s="60" t="s">
        <v>48</v>
      </c>
      <c r="C35" s="60" t="s">
        <v>48</v>
      </c>
      <c r="D35" s="60" t="s">
        <v>48</v>
      </c>
      <c r="E35" s="63" t="s">
        <v>48</v>
      </c>
      <c r="F35" s="63" t="s">
        <v>48</v>
      </c>
      <c r="G35" s="63" t="s">
        <v>48</v>
      </c>
    </row>
    <row r="36" spans="1:7" ht="13.95" customHeight="1" x14ac:dyDescent="0.3">
      <c r="A36" s="59" t="s">
        <v>98</v>
      </c>
      <c r="B36" s="60" t="s">
        <v>48</v>
      </c>
      <c r="C36" s="60" t="s">
        <v>48</v>
      </c>
      <c r="D36" s="60" t="s">
        <v>48</v>
      </c>
      <c r="E36" s="63" t="s">
        <v>48</v>
      </c>
      <c r="F36" s="63" t="s">
        <v>48</v>
      </c>
      <c r="G36" s="63" t="s">
        <v>48</v>
      </c>
    </row>
    <row r="37" spans="1:7" ht="13.95" customHeight="1" x14ac:dyDescent="0.3">
      <c r="A37" s="59" t="s">
        <v>99</v>
      </c>
      <c r="B37" s="60" t="s">
        <v>48</v>
      </c>
      <c r="C37" s="60" t="s">
        <v>48</v>
      </c>
      <c r="D37" s="60" t="s">
        <v>48</v>
      </c>
      <c r="E37" s="63" t="s">
        <v>48</v>
      </c>
      <c r="F37" s="63" t="s">
        <v>48</v>
      </c>
      <c r="G37" s="63" t="s">
        <v>48</v>
      </c>
    </row>
    <row r="38" spans="1:7" ht="13.95" customHeight="1" x14ac:dyDescent="0.3">
      <c r="A38" s="59" t="s">
        <v>100</v>
      </c>
      <c r="B38" s="60" t="s">
        <v>48</v>
      </c>
      <c r="C38" s="60" t="s">
        <v>48</v>
      </c>
      <c r="D38" s="60" t="s">
        <v>48</v>
      </c>
      <c r="E38" s="63" t="s">
        <v>48</v>
      </c>
      <c r="F38" s="63" t="s">
        <v>48</v>
      </c>
      <c r="G38" s="63" t="s">
        <v>48</v>
      </c>
    </row>
    <row r="39" spans="1:7" ht="13.95" customHeight="1" x14ac:dyDescent="0.3">
      <c r="A39" s="59" t="s">
        <v>101</v>
      </c>
      <c r="B39" s="60" t="s">
        <v>48</v>
      </c>
      <c r="C39" s="60" t="s">
        <v>48</v>
      </c>
      <c r="D39" s="60" t="s">
        <v>48</v>
      </c>
      <c r="E39" s="63" t="s">
        <v>48</v>
      </c>
      <c r="F39" s="63" t="s">
        <v>48</v>
      </c>
      <c r="G39" s="63" t="s">
        <v>48</v>
      </c>
    </row>
    <row r="40" spans="1:7" ht="13.95" customHeight="1" x14ac:dyDescent="0.3">
      <c r="A40" s="59" t="s">
        <v>102</v>
      </c>
      <c r="B40" s="60">
        <v>3</v>
      </c>
      <c r="C40" s="60">
        <v>3</v>
      </c>
      <c r="D40" s="60" t="s">
        <v>48</v>
      </c>
      <c r="E40" s="63" t="s">
        <v>25</v>
      </c>
      <c r="F40" s="63" t="s">
        <v>25</v>
      </c>
      <c r="G40" s="63" t="s">
        <v>48</v>
      </c>
    </row>
    <row r="41" spans="1:7" ht="13.95" customHeight="1" x14ac:dyDescent="0.3">
      <c r="A41" s="59" t="s">
        <v>103</v>
      </c>
      <c r="B41" s="60" t="s">
        <v>48</v>
      </c>
      <c r="C41" s="60" t="s">
        <v>48</v>
      </c>
      <c r="D41" s="60" t="s">
        <v>48</v>
      </c>
      <c r="E41" s="63" t="s">
        <v>48</v>
      </c>
      <c r="F41" s="63" t="s">
        <v>48</v>
      </c>
      <c r="G41" s="63" t="s">
        <v>48</v>
      </c>
    </row>
    <row r="42" spans="1:7" ht="13.95" customHeight="1" x14ac:dyDescent="0.3">
      <c r="A42" s="59" t="s">
        <v>104</v>
      </c>
      <c r="B42" s="60" t="s">
        <v>48</v>
      </c>
      <c r="C42" s="60" t="s">
        <v>48</v>
      </c>
      <c r="D42" s="60" t="s">
        <v>48</v>
      </c>
      <c r="E42" s="63" t="s">
        <v>48</v>
      </c>
      <c r="F42" s="63" t="s">
        <v>48</v>
      </c>
      <c r="G42" s="63" t="s">
        <v>48</v>
      </c>
    </row>
    <row r="43" spans="1:7" ht="13.95" customHeight="1" x14ac:dyDescent="0.3">
      <c r="A43" s="59" t="s">
        <v>105</v>
      </c>
      <c r="B43" s="60" t="s">
        <v>48</v>
      </c>
      <c r="C43" s="60" t="s">
        <v>48</v>
      </c>
      <c r="D43" s="60" t="s">
        <v>48</v>
      </c>
      <c r="E43" s="63" t="s">
        <v>48</v>
      </c>
      <c r="F43" s="63" t="s">
        <v>48</v>
      </c>
      <c r="G43" s="63" t="s">
        <v>48</v>
      </c>
    </row>
    <row r="44" spans="1:7" ht="13.95" customHeight="1" x14ac:dyDescent="0.3">
      <c r="A44" s="59" t="s">
        <v>106</v>
      </c>
      <c r="B44" s="60" t="s">
        <v>48</v>
      </c>
      <c r="C44" s="60" t="s">
        <v>48</v>
      </c>
      <c r="D44" s="60" t="s">
        <v>48</v>
      </c>
      <c r="E44" s="63" t="s">
        <v>48</v>
      </c>
      <c r="F44" s="63" t="s">
        <v>48</v>
      </c>
      <c r="G44" s="63" t="s">
        <v>48</v>
      </c>
    </row>
    <row r="45" spans="1:7" ht="13.95" customHeight="1" x14ac:dyDescent="0.3">
      <c r="A45" s="59" t="s">
        <v>107</v>
      </c>
      <c r="B45" s="60">
        <v>1</v>
      </c>
      <c r="C45" s="60" t="s">
        <v>48</v>
      </c>
      <c r="D45" s="60">
        <v>1</v>
      </c>
      <c r="E45" s="63" t="s">
        <v>25</v>
      </c>
      <c r="F45" s="63" t="s">
        <v>48</v>
      </c>
      <c r="G45" s="63" t="s">
        <v>25</v>
      </c>
    </row>
    <row r="46" spans="1:7" ht="13.95" customHeight="1" x14ac:dyDescent="0.3">
      <c r="A46" s="59" t="s">
        <v>108</v>
      </c>
      <c r="B46" s="60">
        <v>1</v>
      </c>
      <c r="C46" s="60">
        <v>1</v>
      </c>
      <c r="D46" s="60" t="s">
        <v>48</v>
      </c>
      <c r="E46" s="63" t="s">
        <v>25</v>
      </c>
      <c r="F46" s="63" t="s">
        <v>25</v>
      </c>
      <c r="G46" s="63" t="s">
        <v>48</v>
      </c>
    </row>
    <row r="47" spans="1:7" ht="13.95" customHeight="1" x14ac:dyDescent="0.3">
      <c r="A47" s="59" t="s">
        <v>109</v>
      </c>
      <c r="B47" s="60" t="s">
        <v>48</v>
      </c>
      <c r="C47" s="60" t="s">
        <v>48</v>
      </c>
      <c r="D47" s="60" t="s">
        <v>48</v>
      </c>
      <c r="E47" s="63" t="s">
        <v>48</v>
      </c>
      <c r="F47" s="63" t="s">
        <v>48</v>
      </c>
      <c r="G47" s="63" t="s">
        <v>48</v>
      </c>
    </row>
    <row r="48" spans="1:7" ht="13.95" customHeight="1" x14ac:dyDescent="0.3">
      <c r="A48" s="59" t="s">
        <v>110</v>
      </c>
      <c r="B48" s="60">
        <v>4</v>
      </c>
      <c r="C48" s="60">
        <v>1</v>
      </c>
      <c r="D48" s="60">
        <v>3</v>
      </c>
      <c r="E48" s="63" t="s">
        <v>25</v>
      </c>
      <c r="F48" s="63" t="s">
        <v>25</v>
      </c>
      <c r="G48" s="63" t="s">
        <v>25</v>
      </c>
    </row>
    <row r="49" spans="1:7" ht="13.95" customHeight="1" x14ac:dyDescent="0.3">
      <c r="A49" s="59" t="s">
        <v>111</v>
      </c>
      <c r="B49" s="60" t="s">
        <v>48</v>
      </c>
      <c r="C49" s="60" t="s">
        <v>48</v>
      </c>
      <c r="D49" s="60" t="s">
        <v>48</v>
      </c>
      <c r="E49" s="63" t="s">
        <v>48</v>
      </c>
      <c r="F49" s="63" t="s">
        <v>48</v>
      </c>
      <c r="G49" s="63" t="s">
        <v>48</v>
      </c>
    </row>
    <row r="50" spans="1:7" ht="13.95" customHeight="1" x14ac:dyDescent="0.3">
      <c r="A50" s="59" t="s">
        <v>112</v>
      </c>
      <c r="B50" s="60" t="s">
        <v>48</v>
      </c>
      <c r="C50" s="60" t="s">
        <v>48</v>
      </c>
      <c r="D50" s="60" t="s">
        <v>48</v>
      </c>
      <c r="E50" s="63" t="s">
        <v>48</v>
      </c>
      <c r="F50" s="63" t="s">
        <v>48</v>
      </c>
      <c r="G50" s="63" t="s">
        <v>48</v>
      </c>
    </row>
    <row r="51" spans="1:7" ht="13.95" customHeight="1" x14ac:dyDescent="0.3">
      <c r="A51" s="59" t="s">
        <v>113</v>
      </c>
      <c r="B51" s="60" t="s">
        <v>48</v>
      </c>
      <c r="C51" s="60" t="s">
        <v>48</v>
      </c>
      <c r="D51" s="60" t="s">
        <v>48</v>
      </c>
      <c r="E51" s="63" t="s">
        <v>48</v>
      </c>
      <c r="F51" s="63" t="s">
        <v>48</v>
      </c>
      <c r="G51" s="63" t="s">
        <v>48</v>
      </c>
    </row>
    <row r="52" spans="1:7" ht="13.95" customHeight="1" x14ac:dyDescent="0.3">
      <c r="A52" s="59" t="s">
        <v>114</v>
      </c>
      <c r="B52" s="60" t="s">
        <v>48</v>
      </c>
      <c r="C52" s="60" t="s">
        <v>48</v>
      </c>
      <c r="D52" s="60" t="s">
        <v>48</v>
      </c>
      <c r="E52" s="63" t="s">
        <v>48</v>
      </c>
      <c r="F52" s="63" t="s">
        <v>48</v>
      </c>
      <c r="G52" s="63" t="s">
        <v>48</v>
      </c>
    </row>
    <row r="53" spans="1:7" ht="13.95" customHeight="1" x14ac:dyDescent="0.3">
      <c r="A53" s="59" t="s">
        <v>115</v>
      </c>
      <c r="B53" s="60" t="s">
        <v>48</v>
      </c>
      <c r="C53" s="60" t="s">
        <v>48</v>
      </c>
      <c r="D53" s="60" t="s">
        <v>48</v>
      </c>
      <c r="E53" s="63" t="s">
        <v>48</v>
      </c>
      <c r="F53" s="63" t="s">
        <v>48</v>
      </c>
      <c r="G53" s="63" t="s">
        <v>48</v>
      </c>
    </row>
    <row r="54" spans="1:7" ht="13.95" customHeight="1" x14ac:dyDescent="0.3">
      <c r="A54" s="59" t="s">
        <v>116</v>
      </c>
      <c r="B54" s="60" t="s">
        <v>48</v>
      </c>
      <c r="C54" s="60" t="s">
        <v>48</v>
      </c>
      <c r="D54" s="60" t="s">
        <v>48</v>
      </c>
      <c r="E54" s="63" t="s">
        <v>48</v>
      </c>
      <c r="F54" s="63" t="s">
        <v>48</v>
      </c>
      <c r="G54" s="63" t="s">
        <v>48</v>
      </c>
    </row>
    <row r="55" spans="1:7" ht="13.95" customHeight="1" x14ac:dyDescent="0.3">
      <c r="A55" s="59" t="s">
        <v>117</v>
      </c>
      <c r="B55" s="60">
        <v>1</v>
      </c>
      <c r="C55" s="60">
        <v>1</v>
      </c>
      <c r="D55" s="60" t="s">
        <v>48</v>
      </c>
      <c r="E55" s="63" t="s">
        <v>25</v>
      </c>
      <c r="F55" s="63" t="s">
        <v>25</v>
      </c>
      <c r="G55" s="63" t="s">
        <v>48</v>
      </c>
    </row>
    <row r="56" spans="1:7" ht="13.95" customHeight="1" x14ac:dyDescent="0.3">
      <c r="A56" s="59" t="s">
        <v>118</v>
      </c>
      <c r="B56" s="60" t="s">
        <v>48</v>
      </c>
      <c r="C56" s="60" t="s">
        <v>48</v>
      </c>
      <c r="D56" s="60" t="s">
        <v>48</v>
      </c>
      <c r="E56" s="63" t="s">
        <v>48</v>
      </c>
      <c r="F56" s="63" t="s">
        <v>48</v>
      </c>
      <c r="G56" s="63" t="s">
        <v>48</v>
      </c>
    </row>
    <row r="57" spans="1:7" ht="13.95" customHeight="1" x14ac:dyDescent="0.3">
      <c r="A57" s="59" t="s">
        <v>119</v>
      </c>
      <c r="B57" s="60">
        <v>12</v>
      </c>
      <c r="C57" s="60">
        <v>4</v>
      </c>
      <c r="D57" s="60">
        <v>8</v>
      </c>
      <c r="E57" s="63" t="s">
        <v>417</v>
      </c>
      <c r="F57" s="63" t="s">
        <v>25</v>
      </c>
      <c r="G57" s="63" t="s">
        <v>418</v>
      </c>
    </row>
    <row r="58" spans="1:7" ht="13.95" customHeight="1" x14ac:dyDescent="0.3">
      <c r="A58" s="59" t="s">
        <v>120</v>
      </c>
      <c r="B58" s="60" t="s">
        <v>48</v>
      </c>
      <c r="C58" s="60" t="s">
        <v>48</v>
      </c>
      <c r="D58" s="60" t="s">
        <v>48</v>
      </c>
      <c r="E58" s="63" t="s">
        <v>48</v>
      </c>
      <c r="F58" s="63" t="s">
        <v>48</v>
      </c>
      <c r="G58" s="63" t="s">
        <v>48</v>
      </c>
    </row>
    <row r="59" spans="1:7" ht="13.95" customHeight="1" x14ac:dyDescent="0.3">
      <c r="A59" s="59" t="s">
        <v>121</v>
      </c>
      <c r="B59" s="60" t="s">
        <v>48</v>
      </c>
      <c r="C59" s="60" t="s">
        <v>48</v>
      </c>
      <c r="D59" s="60" t="s">
        <v>48</v>
      </c>
      <c r="E59" s="63" t="s">
        <v>48</v>
      </c>
      <c r="F59" s="63" t="s">
        <v>48</v>
      </c>
      <c r="G59" s="63" t="s">
        <v>48</v>
      </c>
    </row>
    <row r="60" spans="1:7" ht="13.95" customHeight="1" x14ac:dyDescent="0.3">
      <c r="A60" s="59" t="s">
        <v>122</v>
      </c>
      <c r="B60" s="60" t="s">
        <v>48</v>
      </c>
      <c r="C60" s="60" t="s">
        <v>48</v>
      </c>
      <c r="D60" s="60" t="s">
        <v>48</v>
      </c>
      <c r="E60" s="63" t="s">
        <v>48</v>
      </c>
      <c r="F60" s="63" t="s">
        <v>48</v>
      </c>
      <c r="G60" s="63" t="s">
        <v>48</v>
      </c>
    </row>
    <row r="61" spans="1:7" ht="13.95" customHeight="1" x14ac:dyDescent="0.3">
      <c r="A61" s="59" t="s">
        <v>123</v>
      </c>
      <c r="B61" s="60" t="s">
        <v>48</v>
      </c>
      <c r="C61" s="60" t="s">
        <v>48</v>
      </c>
      <c r="D61" s="60" t="s">
        <v>48</v>
      </c>
      <c r="E61" s="63" t="s">
        <v>48</v>
      </c>
      <c r="F61" s="63" t="s">
        <v>48</v>
      </c>
      <c r="G61" s="63" t="s">
        <v>48</v>
      </c>
    </row>
    <row r="62" spans="1:7" ht="13.95" customHeight="1" x14ac:dyDescent="0.3">
      <c r="A62" s="59" t="s">
        <v>124</v>
      </c>
      <c r="B62" s="60" t="s">
        <v>48</v>
      </c>
      <c r="C62" s="60" t="s">
        <v>48</v>
      </c>
      <c r="D62" s="60" t="s">
        <v>48</v>
      </c>
      <c r="E62" s="63" t="s">
        <v>48</v>
      </c>
      <c r="F62" s="63" t="s">
        <v>48</v>
      </c>
      <c r="G62" s="63" t="s">
        <v>48</v>
      </c>
    </row>
    <row r="63" spans="1:7" ht="13.95" customHeight="1" x14ac:dyDescent="0.3">
      <c r="A63" s="59" t="s">
        <v>125</v>
      </c>
      <c r="B63" s="60" t="s">
        <v>48</v>
      </c>
      <c r="C63" s="60" t="s">
        <v>48</v>
      </c>
      <c r="D63" s="60" t="s">
        <v>48</v>
      </c>
      <c r="E63" s="63" t="s">
        <v>48</v>
      </c>
      <c r="F63" s="63" t="s">
        <v>48</v>
      </c>
      <c r="G63" s="63" t="s">
        <v>48</v>
      </c>
    </row>
    <row r="64" spans="1:7" ht="13.95" customHeight="1" x14ac:dyDescent="0.3">
      <c r="A64" s="59" t="s">
        <v>126</v>
      </c>
      <c r="B64" s="60" t="s">
        <v>48</v>
      </c>
      <c r="C64" s="60" t="s">
        <v>48</v>
      </c>
      <c r="D64" s="60" t="s">
        <v>48</v>
      </c>
      <c r="E64" s="63" t="s">
        <v>48</v>
      </c>
      <c r="F64" s="63" t="s">
        <v>48</v>
      </c>
      <c r="G64" s="63" t="s">
        <v>48</v>
      </c>
    </row>
    <row r="65" spans="1:7" ht="13.95" customHeight="1" x14ac:dyDescent="0.3">
      <c r="A65" s="59" t="s">
        <v>127</v>
      </c>
      <c r="B65" s="60" t="s">
        <v>48</v>
      </c>
      <c r="C65" s="60" t="s">
        <v>48</v>
      </c>
      <c r="D65" s="60" t="s">
        <v>48</v>
      </c>
      <c r="E65" s="63" t="s">
        <v>48</v>
      </c>
      <c r="F65" s="63" t="s">
        <v>48</v>
      </c>
      <c r="G65" s="63" t="s">
        <v>48</v>
      </c>
    </row>
    <row r="66" spans="1:7" ht="13.95" customHeight="1" x14ac:dyDescent="0.3">
      <c r="A66" s="59" t="s">
        <v>128</v>
      </c>
      <c r="B66" s="60" t="s">
        <v>48</v>
      </c>
      <c r="C66" s="60" t="s">
        <v>48</v>
      </c>
      <c r="D66" s="60" t="s">
        <v>48</v>
      </c>
      <c r="E66" s="63" t="s">
        <v>48</v>
      </c>
      <c r="F66" s="63" t="s">
        <v>48</v>
      </c>
      <c r="G66" s="63" t="s">
        <v>48</v>
      </c>
    </row>
    <row r="67" spans="1:7" ht="13.95" customHeight="1" x14ac:dyDescent="0.3">
      <c r="A67" s="59" t="s">
        <v>129</v>
      </c>
      <c r="B67" s="60" t="s">
        <v>48</v>
      </c>
      <c r="C67" s="60" t="s">
        <v>48</v>
      </c>
      <c r="D67" s="60" t="s">
        <v>48</v>
      </c>
      <c r="E67" s="63" t="s">
        <v>48</v>
      </c>
      <c r="F67" s="63" t="s">
        <v>48</v>
      </c>
      <c r="G67" s="63" t="s">
        <v>48</v>
      </c>
    </row>
    <row r="68" spans="1:7" ht="13.95" customHeight="1" x14ac:dyDescent="0.3">
      <c r="A68" s="59" t="s">
        <v>130</v>
      </c>
      <c r="B68" s="60">
        <v>3</v>
      </c>
      <c r="C68" s="60">
        <v>2</v>
      </c>
      <c r="D68" s="60">
        <v>1</v>
      </c>
      <c r="E68" s="63" t="s">
        <v>25</v>
      </c>
      <c r="F68" s="63" t="s">
        <v>25</v>
      </c>
      <c r="G68" s="63" t="s">
        <v>25</v>
      </c>
    </row>
    <row r="69" spans="1:7" ht="13.95" customHeight="1" x14ac:dyDescent="0.3">
      <c r="A69" s="59" t="s">
        <v>131</v>
      </c>
      <c r="B69" s="60" t="s">
        <v>48</v>
      </c>
      <c r="C69" s="60" t="s">
        <v>48</v>
      </c>
      <c r="D69" s="60" t="s">
        <v>48</v>
      </c>
      <c r="E69" s="63" t="s">
        <v>48</v>
      </c>
      <c r="F69" s="63" t="s">
        <v>48</v>
      </c>
      <c r="G69" s="63" t="s">
        <v>48</v>
      </c>
    </row>
    <row r="70" spans="1:7" ht="13.95" customHeight="1" x14ac:dyDescent="0.3">
      <c r="A70" s="59" t="s">
        <v>132</v>
      </c>
      <c r="B70" s="60">
        <v>14</v>
      </c>
      <c r="C70" s="60">
        <v>7</v>
      </c>
      <c r="D70" s="60">
        <v>7</v>
      </c>
      <c r="E70" s="63" t="s">
        <v>336</v>
      </c>
      <c r="F70" s="63" t="s">
        <v>419</v>
      </c>
      <c r="G70" s="63" t="s">
        <v>420</v>
      </c>
    </row>
    <row r="71" spans="1:7" ht="13.95" customHeight="1" x14ac:dyDescent="0.3">
      <c r="A71" s="59" t="s">
        <v>133</v>
      </c>
      <c r="B71" s="60" t="s">
        <v>48</v>
      </c>
      <c r="C71" s="60" t="s">
        <v>48</v>
      </c>
      <c r="D71" s="60" t="s">
        <v>48</v>
      </c>
      <c r="E71" s="63" t="s">
        <v>48</v>
      </c>
      <c r="F71" s="63" t="s">
        <v>48</v>
      </c>
      <c r="G71" s="63" t="s">
        <v>48</v>
      </c>
    </row>
    <row r="72" spans="1:7" ht="13.95" customHeight="1" x14ac:dyDescent="0.3">
      <c r="A72" s="59" t="s">
        <v>134</v>
      </c>
      <c r="B72" s="60" t="s">
        <v>48</v>
      </c>
      <c r="C72" s="60" t="s">
        <v>48</v>
      </c>
      <c r="D72" s="60" t="s">
        <v>48</v>
      </c>
      <c r="E72" s="63" t="s">
        <v>48</v>
      </c>
      <c r="F72" s="63" t="s">
        <v>48</v>
      </c>
      <c r="G72" s="63" t="s">
        <v>48</v>
      </c>
    </row>
    <row r="73" spans="1:7" ht="13.95" customHeight="1" x14ac:dyDescent="0.3">
      <c r="A73" s="59" t="s">
        <v>135</v>
      </c>
      <c r="B73" s="60" t="s">
        <v>48</v>
      </c>
      <c r="C73" s="60" t="s">
        <v>48</v>
      </c>
      <c r="D73" s="60" t="s">
        <v>48</v>
      </c>
      <c r="E73" s="63" t="s">
        <v>48</v>
      </c>
      <c r="F73" s="63" t="s">
        <v>48</v>
      </c>
      <c r="G73" s="63" t="s">
        <v>48</v>
      </c>
    </row>
    <row r="74" spans="1:7" ht="13.95" customHeight="1" x14ac:dyDescent="0.3">
      <c r="A74" s="59" t="s">
        <v>136</v>
      </c>
      <c r="B74" s="60" t="s">
        <v>48</v>
      </c>
      <c r="C74" s="60" t="s">
        <v>48</v>
      </c>
      <c r="D74" s="60" t="s">
        <v>48</v>
      </c>
      <c r="E74" s="63" t="s">
        <v>48</v>
      </c>
      <c r="F74" s="63" t="s">
        <v>48</v>
      </c>
      <c r="G74" s="63" t="s">
        <v>48</v>
      </c>
    </row>
    <row r="75" spans="1:7" ht="13.95" customHeight="1" x14ac:dyDescent="0.3">
      <c r="A75" s="59" t="s">
        <v>137</v>
      </c>
      <c r="B75" s="60" t="s">
        <v>48</v>
      </c>
      <c r="C75" s="60" t="s">
        <v>48</v>
      </c>
      <c r="D75" s="60" t="s">
        <v>48</v>
      </c>
      <c r="E75" s="63" t="s">
        <v>48</v>
      </c>
      <c r="F75" s="63" t="s">
        <v>48</v>
      </c>
      <c r="G75" s="63" t="s">
        <v>48</v>
      </c>
    </row>
    <row r="76" spans="1:7" ht="13.95" customHeight="1" x14ac:dyDescent="0.3">
      <c r="A76" s="59" t="s">
        <v>138</v>
      </c>
      <c r="B76" s="60" t="s">
        <v>48</v>
      </c>
      <c r="C76" s="60" t="s">
        <v>48</v>
      </c>
      <c r="D76" s="60" t="s">
        <v>48</v>
      </c>
      <c r="E76" s="63" t="s">
        <v>48</v>
      </c>
      <c r="F76" s="63" t="s">
        <v>48</v>
      </c>
      <c r="G76" s="63" t="s">
        <v>48</v>
      </c>
    </row>
    <row r="77" spans="1:7" ht="13.95" customHeight="1" x14ac:dyDescent="0.3">
      <c r="A77" s="59" t="s">
        <v>139</v>
      </c>
      <c r="B77" s="60" t="s">
        <v>48</v>
      </c>
      <c r="C77" s="60" t="s">
        <v>48</v>
      </c>
      <c r="D77" s="60" t="s">
        <v>48</v>
      </c>
      <c r="E77" s="63" t="s">
        <v>48</v>
      </c>
      <c r="F77" s="63" t="s">
        <v>48</v>
      </c>
      <c r="G77" s="63" t="s">
        <v>48</v>
      </c>
    </row>
    <row r="78" spans="1:7" ht="13.95" customHeight="1" x14ac:dyDescent="0.3">
      <c r="A78" s="59" t="s">
        <v>140</v>
      </c>
      <c r="B78" s="60" t="s">
        <v>48</v>
      </c>
      <c r="C78" s="60" t="s">
        <v>48</v>
      </c>
      <c r="D78" s="60" t="s">
        <v>48</v>
      </c>
      <c r="E78" s="63" t="s">
        <v>48</v>
      </c>
      <c r="F78" s="63" t="s">
        <v>48</v>
      </c>
      <c r="G78" s="63" t="s">
        <v>48</v>
      </c>
    </row>
    <row r="79" spans="1:7" ht="13.95" customHeight="1" x14ac:dyDescent="0.3">
      <c r="A79" s="59" t="s">
        <v>141</v>
      </c>
      <c r="B79" s="60" t="s">
        <v>48</v>
      </c>
      <c r="C79" s="60" t="s">
        <v>48</v>
      </c>
      <c r="D79" s="60" t="s">
        <v>48</v>
      </c>
      <c r="E79" s="63" t="s">
        <v>48</v>
      </c>
      <c r="F79" s="63" t="s">
        <v>48</v>
      </c>
      <c r="G79" s="63" t="s">
        <v>48</v>
      </c>
    </row>
    <row r="80" spans="1:7" ht="13.95" customHeight="1" x14ac:dyDescent="0.3">
      <c r="A80" s="59" t="s">
        <v>142</v>
      </c>
      <c r="B80" s="60">
        <v>8</v>
      </c>
      <c r="C80" s="60">
        <v>6</v>
      </c>
      <c r="D80" s="60">
        <v>2</v>
      </c>
      <c r="E80" s="63" t="s">
        <v>423</v>
      </c>
      <c r="F80" s="63" t="s">
        <v>424</v>
      </c>
      <c r="G80" s="63" t="s">
        <v>25</v>
      </c>
    </row>
    <row r="81" spans="1:7" ht="13.95" customHeight="1" x14ac:dyDescent="0.3">
      <c r="A81" s="59" t="s">
        <v>143</v>
      </c>
      <c r="B81" s="60" t="s">
        <v>48</v>
      </c>
      <c r="C81" s="60" t="s">
        <v>48</v>
      </c>
      <c r="D81" s="60" t="s">
        <v>48</v>
      </c>
      <c r="E81" s="63" t="s">
        <v>48</v>
      </c>
      <c r="F81" s="63" t="s">
        <v>48</v>
      </c>
      <c r="G81" s="63" t="s">
        <v>48</v>
      </c>
    </row>
    <row r="82" spans="1:7" ht="13.95" customHeight="1" x14ac:dyDescent="0.3">
      <c r="A82" s="59" t="s">
        <v>144</v>
      </c>
      <c r="B82" s="60" t="s">
        <v>48</v>
      </c>
      <c r="C82" s="60" t="s">
        <v>48</v>
      </c>
      <c r="D82" s="60" t="s">
        <v>48</v>
      </c>
      <c r="E82" s="63" t="s">
        <v>48</v>
      </c>
      <c r="F82" s="63" t="s">
        <v>48</v>
      </c>
      <c r="G82" s="63" t="s">
        <v>48</v>
      </c>
    </row>
    <row r="83" spans="1:7" ht="13.95" customHeight="1" x14ac:dyDescent="0.3">
      <c r="A83" s="59" t="s">
        <v>145</v>
      </c>
      <c r="B83" s="60" t="s">
        <v>48</v>
      </c>
      <c r="C83" s="60" t="s">
        <v>48</v>
      </c>
      <c r="D83" s="60" t="s">
        <v>48</v>
      </c>
      <c r="E83" s="63" t="s">
        <v>48</v>
      </c>
      <c r="F83" s="63" t="s">
        <v>48</v>
      </c>
      <c r="G83" s="63" t="s">
        <v>48</v>
      </c>
    </row>
    <row r="84" spans="1:7" ht="13.95" customHeight="1" x14ac:dyDescent="0.3">
      <c r="A84" s="59" t="s">
        <v>146</v>
      </c>
      <c r="B84" s="60" t="s">
        <v>48</v>
      </c>
      <c r="C84" s="60" t="s">
        <v>48</v>
      </c>
      <c r="D84" s="60" t="s">
        <v>48</v>
      </c>
      <c r="E84" s="63" t="s">
        <v>48</v>
      </c>
      <c r="F84" s="63" t="s">
        <v>48</v>
      </c>
      <c r="G84" s="63" t="s">
        <v>48</v>
      </c>
    </row>
    <row r="85" spans="1:7" ht="13.95" customHeight="1" x14ac:dyDescent="0.3">
      <c r="A85" s="59" t="s">
        <v>147</v>
      </c>
      <c r="B85" s="60" t="s">
        <v>48</v>
      </c>
      <c r="C85" s="60" t="s">
        <v>48</v>
      </c>
      <c r="D85" s="60" t="s">
        <v>48</v>
      </c>
      <c r="E85" s="63" t="s">
        <v>48</v>
      </c>
      <c r="F85" s="63" t="s">
        <v>48</v>
      </c>
      <c r="G85" s="63" t="s">
        <v>48</v>
      </c>
    </row>
    <row r="86" spans="1:7" ht="13.95" customHeight="1" x14ac:dyDescent="0.3">
      <c r="A86" s="59" t="s">
        <v>148</v>
      </c>
      <c r="B86" s="60" t="s">
        <v>48</v>
      </c>
      <c r="C86" s="60" t="s">
        <v>48</v>
      </c>
      <c r="D86" s="60" t="s">
        <v>48</v>
      </c>
      <c r="E86" s="63" t="s">
        <v>48</v>
      </c>
      <c r="F86" s="63" t="s">
        <v>48</v>
      </c>
      <c r="G86" s="63" t="s">
        <v>48</v>
      </c>
    </row>
    <row r="87" spans="1:7" ht="13.95" customHeight="1" x14ac:dyDescent="0.3">
      <c r="A87" s="59" t="s">
        <v>149</v>
      </c>
      <c r="B87" s="60" t="s">
        <v>48</v>
      </c>
      <c r="C87" s="60" t="s">
        <v>48</v>
      </c>
      <c r="D87" s="60" t="s">
        <v>48</v>
      </c>
      <c r="E87" s="63" t="s">
        <v>48</v>
      </c>
      <c r="F87" s="63" t="s">
        <v>48</v>
      </c>
      <c r="G87" s="63" t="s">
        <v>48</v>
      </c>
    </row>
    <row r="88" spans="1:7" ht="13.95" customHeight="1" x14ac:dyDescent="0.3">
      <c r="A88" s="59" t="s">
        <v>150</v>
      </c>
      <c r="B88" s="60" t="s">
        <v>48</v>
      </c>
      <c r="C88" s="60" t="s">
        <v>48</v>
      </c>
      <c r="D88" s="60" t="s">
        <v>48</v>
      </c>
      <c r="E88" s="63" t="s">
        <v>48</v>
      </c>
      <c r="F88" s="63" t="s">
        <v>48</v>
      </c>
      <c r="G88" s="63" t="s">
        <v>48</v>
      </c>
    </row>
    <row r="89" spans="1:7" ht="13.95" customHeight="1" x14ac:dyDescent="0.3">
      <c r="A89" s="59" t="s">
        <v>151</v>
      </c>
      <c r="B89" s="65">
        <v>68</v>
      </c>
      <c r="C89" s="60">
        <v>41</v>
      </c>
      <c r="D89" s="60">
        <v>27</v>
      </c>
      <c r="E89" s="63" t="s">
        <v>421</v>
      </c>
      <c r="F89" s="63" t="s">
        <v>422</v>
      </c>
      <c r="G89" s="63" t="s">
        <v>311</v>
      </c>
    </row>
    <row r="90" spans="1:7" ht="13.95" customHeight="1" x14ac:dyDescent="0.3">
      <c r="A90" s="59" t="s">
        <v>152</v>
      </c>
      <c r="B90" s="60" t="s">
        <v>48</v>
      </c>
      <c r="C90" s="60" t="s">
        <v>48</v>
      </c>
      <c r="D90" s="60" t="s">
        <v>48</v>
      </c>
      <c r="E90" s="63" t="s">
        <v>48</v>
      </c>
      <c r="F90" s="63" t="s">
        <v>48</v>
      </c>
      <c r="G90" s="63" t="s">
        <v>48</v>
      </c>
    </row>
    <row r="91" spans="1:7" ht="12" customHeight="1" x14ac:dyDescent="0.3"/>
    <row r="92" spans="1:7" ht="13.95" customHeight="1" x14ac:dyDescent="0.3">
      <c r="A92" s="83" t="s">
        <v>14</v>
      </c>
      <c r="B92" s="84"/>
      <c r="C92" s="84"/>
      <c r="D92" s="84"/>
      <c r="E92" s="84"/>
      <c r="F92" s="84"/>
      <c r="G92" s="84"/>
    </row>
    <row r="93" spans="1:7" ht="13.95" customHeight="1" x14ac:dyDescent="0.3">
      <c r="A93" s="86">
        <v>46038</v>
      </c>
      <c r="B93" s="84"/>
      <c r="C93" s="84"/>
      <c r="D93" s="84"/>
      <c r="E93" s="84"/>
      <c r="F93" s="84"/>
      <c r="G93" s="84"/>
    </row>
    <row r="94" spans="1:7" ht="12" customHeight="1" x14ac:dyDescent="0.3"/>
    <row r="95" spans="1:7" ht="12" customHeight="1" x14ac:dyDescent="0.3"/>
  </sheetData>
  <mergeCells count="8">
    <mergeCell ref="A92:G92"/>
    <mergeCell ref="A93:G93"/>
    <mergeCell ref="A1:G1"/>
    <mergeCell ref="A2:G2"/>
    <mergeCell ref="A3:G3"/>
    <mergeCell ref="A5:A6"/>
    <mergeCell ref="B5:D5"/>
    <mergeCell ref="E5:G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List of Tables</vt:lpstr>
      <vt:lpstr>Table 1</vt:lpstr>
      <vt:lpstr>Table 2</vt:lpstr>
      <vt:lpstr>Table 3-A, 3-B</vt:lpstr>
      <vt:lpstr>Table 4-A, 4-B</vt:lpstr>
      <vt:lpstr>Table 5</vt:lpstr>
      <vt:lpstr>Table 6</vt:lpstr>
      <vt:lpstr>Table 7</vt:lpstr>
      <vt:lpstr>Table 8</vt:lpstr>
      <vt:lpstr>Table 9</vt:lpstr>
      <vt:lpstr>Table 10</vt:lpstr>
      <vt:lpstr>Table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Radford, Glenn (DHHS)</dc:creator>
  <cp:lastModifiedBy>Fitzsimmons, Shane (DHHS)</cp:lastModifiedBy>
  <dcterms:created xsi:type="dcterms:W3CDTF">2022-11-22T19:09:57Z</dcterms:created>
  <dcterms:modified xsi:type="dcterms:W3CDTF">2026-01-16T15:11:15Z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a2fed65-62e7-46ea-af74-187e0c17143a_Enabled">
    <vt:lpwstr>true</vt:lpwstr>
  </property>
  <property fmtid="{D5CDD505-2E9C-101B-9397-08002B2CF9AE}" pid="3" name="MSIP_Label_3a2fed65-62e7-46ea-af74-187e0c17143a_SetDate">
    <vt:lpwstr>2024-01-09T13:27:07Z</vt:lpwstr>
  </property>
  <property fmtid="{D5CDD505-2E9C-101B-9397-08002B2CF9AE}" pid="4" name="MSIP_Label_3a2fed65-62e7-46ea-af74-187e0c17143a_Method">
    <vt:lpwstr>Privileged</vt:lpwstr>
  </property>
  <property fmtid="{D5CDD505-2E9C-101B-9397-08002B2CF9AE}" pid="5" name="MSIP_Label_3a2fed65-62e7-46ea-af74-187e0c17143a_Name">
    <vt:lpwstr>3a2fed65-62e7-46ea-af74-187e0c17143a</vt:lpwstr>
  </property>
  <property fmtid="{D5CDD505-2E9C-101B-9397-08002B2CF9AE}" pid="6" name="MSIP_Label_3a2fed65-62e7-46ea-af74-187e0c17143a_SiteId">
    <vt:lpwstr>d5fb7087-3777-42ad-966a-892ef47225d1</vt:lpwstr>
  </property>
  <property fmtid="{D5CDD505-2E9C-101B-9397-08002B2CF9AE}" pid="7" name="MSIP_Label_3a2fed65-62e7-46ea-af74-187e0c17143a_ActionId">
    <vt:lpwstr>17e52d50-0ac6-497a-8623-70859d4645fa</vt:lpwstr>
  </property>
  <property fmtid="{D5CDD505-2E9C-101B-9397-08002B2CF9AE}" pid="8" name="MSIP_Label_3a2fed65-62e7-46ea-af74-187e0c17143a_ContentBits">
    <vt:lpwstr>0</vt:lpwstr>
  </property>
</Properties>
</file>