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0" windowWidth="9690" windowHeight="6705" activeTab="0"/>
  </bookViews>
  <sheets>
    <sheet name="Sheet1" sheetId="1" r:id="rId1"/>
    <sheet name="Overview" sheetId="2" r:id="rId2"/>
    <sheet name="Table 1" sheetId="3" r:id="rId3"/>
    <sheet name="Table 2" sheetId="4" r:id="rId4"/>
    <sheet name="Table 3" sheetId="5" r:id="rId5"/>
    <sheet name="Table 4" sheetId="6" r:id="rId6"/>
    <sheet name="Table 5" sheetId="7" r:id="rId7"/>
    <sheet name="Table 6" sheetId="8" r:id="rId8"/>
    <sheet name="Table 7" sheetId="9" r:id="rId9"/>
    <sheet name="Table 8" sheetId="10" r:id="rId10"/>
    <sheet name="Table 9" sheetId="11" r:id="rId11"/>
    <sheet name="Table 10" sheetId="12" r:id="rId12"/>
    <sheet name="TAB111" sheetId="13" state="hidden" r:id="rId13"/>
    <sheet name="Table 12" sheetId="14" r:id="rId14"/>
    <sheet name="Table 13" sheetId="15" r:id="rId15"/>
    <sheet name="Table 14" sheetId="16" r:id="rId16"/>
    <sheet name="Table 15" sheetId="17" r:id="rId17"/>
    <sheet name="Table 16" sheetId="18" r:id="rId18"/>
    <sheet name="Table 17" sheetId="19" r:id="rId19"/>
    <sheet name="Table 18" sheetId="20" r:id="rId20"/>
  </sheets>
  <definedNames>
    <definedName name="_xlnm.Print_Area" localSheetId="1">'Overview'!$A$2:$C$23</definedName>
    <definedName name="_xlnm.Print_Area" localSheetId="12">'TAB111'!$B$1:$J$20</definedName>
    <definedName name="_xlnm.Print_Area" localSheetId="2">'Table 1'!$A$2:$E$33</definedName>
    <definedName name="_xlnm.Print_Area" localSheetId="11">'Table 10'!$A$2:$Q$26</definedName>
    <definedName name="_xlnm.Print_Area" localSheetId="13">'Table 12'!$A$2:$Q$24</definedName>
    <definedName name="_xlnm.Print_Area" localSheetId="14">'Table 13'!$A$2:$Q$17</definedName>
    <definedName name="_xlnm.Print_Area" localSheetId="15">'Table 14'!$A$2:$Q$26</definedName>
    <definedName name="_xlnm.Print_Area" localSheetId="16">'Table 15'!$A$2:$Q$23</definedName>
    <definedName name="_xlnm.Print_Area" localSheetId="17">'Table 16'!$A$2:$Q$23</definedName>
    <definedName name="_xlnm.Print_Area" localSheetId="18">'Table 17'!$A$2:$F$33</definedName>
    <definedName name="_xlnm.Print_Area" localSheetId="19">'Table 18'!$A$2:$E$42</definedName>
    <definedName name="_xlnm.Print_Area" localSheetId="3">'Table 2'!$A$2:$Q$22</definedName>
    <definedName name="_xlnm.Print_Area" localSheetId="4">'Table 3'!$A$2:$C$33</definedName>
    <definedName name="_xlnm.Print_Area" localSheetId="5">'Table 4'!$A$2:$C$29</definedName>
    <definedName name="_xlnm.Print_Area" localSheetId="6">'Table 5'!$A$2:$G$18</definedName>
    <definedName name="_xlnm.Print_Area" localSheetId="7">'Table 6'!$A$2:$Q$22</definedName>
    <definedName name="_xlnm.Print_Area" localSheetId="8">'Table 7'!$A$2:$I$22</definedName>
    <definedName name="_xlnm.Print_Area" localSheetId="9">'Table 8'!$A$2:$Q$18</definedName>
    <definedName name="_xlnm.Print_Area" localSheetId="10">'Table 9'!$A$2:$Q$20</definedName>
  </definedNames>
  <calcPr fullCalcOnLoad="1"/>
</workbook>
</file>

<file path=xl/sharedStrings.xml><?xml version="1.0" encoding="utf-8"?>
<sst xmlns="http://schemas.openxmlformats.org/spreadsheetml/2006/main" count="1162" uniqueCount="335">
  <si>
    <t>Median age at last birthday</t>
  </si>
  <si>
    <t>Note:      Records of other race or with race not stated are included only in the "All Races" column. Asterisk (*) indicates that the data do not meet standards or reliability or precision.</t>
  </si>
  <si>
    <t>by Race and Ancestry of Mother</t>
  </si>
  <si>
    <t>Numbers and Percents of Live Births With Abnormal Conditions</t>
  </si>
  <si>
    <t>Live Births</t>
  </si>
  <si>
    <t>Sets of Twins</t>
  </si>
  <si>
    <t>Sets of Triplets</t>
  </si>
  <si>
    <t>Sets of 4 or More</t>
  </si>
  <si>
    <t>Note:      Asterisk (*) indicates that the data do not meet standards or reliability or precision.</t>
  </si>
  <si>
    <t>Total Resident Live Births</t>
  </si>
  <si>
    <t>Resident Live Births per Day</t>
  </si>
  <si>
    <t>Low Birthweight Live Births</t>
  </si>
  <si>
    <t>Live Births with No Prenatal Care</t>
  </si>
  <si>
    <t>Home Births</t>
  </si>
  <si>
    <t>Live Born Sets of Twins</t>
  </si>
  <si>
    <t>Live Born Sets of Triplets</t>
  </si>
  <si>
    <t>Live Born Multiple Births of Four or More</t>
  </si>
  <si>
    <t>Male Live Births per 100 Female Live Births</t>
  </si>
  <si>
    <t>Total Resident Fetal Deaths</t>
  </si>
  <si>
    <t>Table 1.1</t>
  </si>
  <si>
    <t>Live Births and Crude Birth Rates</t>
  </si>
  <si>
    <t>Michigan and United States Residents</t>
  </si>
  <si>
    <t>United States</t>
  </si>
  <si>
    <t>Michigan</t>
  </si>
  <si>
    <t>Number</t>
  </si>
  <si>
    <t>Rate</t>
  </si>
  <si>
    <t>Year</t>
  </si>
  <si>
    <t>---</t>
  </si>
  <si>
    <t>1900</t>
  </si>
  <si>
    <t>2,618,000</t>
  </si>
  <si>
    <t>1930</t>
  </si>
  <si>
    <t>4,257,850</t>
  </si>
  <si>
    <t>1960</t>
  </si>
  <si>
    <t>3,731,386</t>
  </si>
  <si>
    <t>1970</t>
  </si>
  <si>
    <t>3,612,258</t>
  </si>
  <si>
    <t>1980</t>
  </si>
  <si>
    <t>4,158,212</t>
  </si>
  <si>
    <t>1990</t>
  </si>
  <si>
    <t>4,110,907</t>
  </si>
  <si>
    <t>1991</t>
  </si>
  <si>
    <t>4,065,014</t>
  </si>
  <si>
    <t>1992</t>
  </si>
  <si>
    <t>1993</t>
  </si>
  <si>
    <t>Table 1.2</t>
  </si>
  <si>
    <t>Live Births and Percent Distribution by Age, Race and Ancestry of Mother,</t>
  </si>
  <si>
    <t>Race</t>
  </si>
  <si>
    <t>Ancestry</t>
  </si>
  <si>
    <t>Mother</t>
  </si>
  <si>
    <t>All Races</t>
  </si>
  <si>
    <t>White</t>
  </si>
  <si>
    <t>Black</t>
  </si>
  <si>
    <t>Amer. Indian</t>
  </si>
  <si>
    <t>Asian &amp; P.I.</t>
  </si>
  <si>
    <t>All Other Races</t>
  </si>
  <si>
    <t>Arab</t>
  </si>
  <si>
    <t>Hispanic</t>
  </si>
  <si>
    <t>%</t>
  </si>
  <si>
    <t>All Other</t>
  </si>
  <si>
    <t>Unknown</t>
  </si>
  <si>
    <t>&lt; 15</t>
  </si>
  <si>
    <t>15-19</t>
  </si>
  <si>
    <t>20-24</t>
  </si>
  <si>
    <t>25-29</t>
  </si>
  <si>
    <t>30-34</t>
  </si>
  <si>
    <t>35-39</t>
  </si>
  <si>
    <t>40 +</t>
  </si>
  <si>
    <t>Not Stated</t>
  </si>
  <si>
    <t xml:space="preserve">    Total</t>
  </si>
  <si>
    <t>Median Age at</t>
  </si>
  <si>
    <t>Last Birthday</t>
  </si>
  <si>
    <t xml:space="preserve">    Table 1.6</t>
  </si>
  <si>
    <t xml:space="preserve">Number and Percents of Live Births with Prenatal Care Beginning in </t>
  </si>
  <si>
    <t xml:space="preserve">        the First Trimester by Age of Mother and Race and Selected Ancestry of Mother,</t>
  </si>
  <si>
    <t xml:space="preserve">                                    Michigan Residents, 1993</t>
  </si>
  <si>
    <t>_</t>
  </si>
  <si>
    <t>Race of Mother</t>
  </si>
  <si>
    <t xml:space="preserve">      Selected Ancestry</t>
  </si>
  <si>
    <t>Age</t>
  </si>
  <si>
    <t>of</t>
  </si>
  <si>
    <t xml:space="preserve">      Total</t>
  </si>
  <si>
    <t xml:space="preserve">      White</t>
  </si>
  <si>
    <t xml:space="preserve">      Black</t>
  </si>
  <si>
    <t>American Indian</t>
  </si>
  <si>
    <t xml:space="preserve">   Asian &amp; P.I.</t>
  </si>
  <si>
    <t xml:space="preserve">      Other</t>
  </si>
  <si>
    <t xml:space="preserve">       Arab</t>
  </si>
  <si>
    <t xml:space="preserve">    Hispanic</t>
  </si>
  <si>
    <t>-</t>
  </si>
  <si>
    <t>Total</t>
  </si>
  <si>
    <t>1.  Percent denominators obtained from Table 1.2.</t>
  </si>
  <si>
    <t>K:\VSPROJ\ANNUAL93\BIRTHS93\TAB102.WK1</t>
  </si>
  <si>
    <t>K:\VSPROJ\ANNUAL93\BIRTHS93\TAB106.WP</t>
  </si>
  <si>
    <t xml:space="preserve">   Table 1.7</t>
  </si>
  <si>
    <t>Numbers and Ratios of Live Births with No Prenatal Care by Age and Race of Mother,</t>
  </si>
  <si>
    <t xml:space="preserve">           Michigan Residents, 1993</t>
  </si>
  <si>
    <t xml:space="preserve">     All Other</t>
  </si>
  <si>
    <t xml:space="preserve">   Not Stated</t>
  </si>
  <si>
    <t>Ratio&amp;1</t>
  </si>
  <si>
    <t>*</t>
  </si>
  <si>
    <t>1.  Ratio denominator obtained from Table 1.2.</t>
  </si>
  <si>
    <t>K:\VSPROJ\ANNUAL93\BIRTHS93\TAB107.WP</t>
  </si>
  <si>
    <t>Table 1.3</t>
  </si>
  <si>
    <t>Fertility Rates</t>
  </si>
  <si>
    <t>Table 1.4</t>
  </si>
  <si>
    <t>Fertility Rates by Race of Mother</t>
  </si>
  <si>
    <t xml:space="preserve">   Fertility Rate</t>
  </si>
  <si>
    <t>Percent</t>
  </si>
  <si>
    <t>Table 1.5</t>
  </si>
  <si>
    <t>Prior Live Birth</t>
  </si>
  <si>
    <t xml:space="preserve">  Total</t>
  </si>
  <si>
    <t xml:space="preserve">  &lt; 1</t>
  </si>
  <si>
    <t xml:space="preserve">  1 - 2</t>
  </si>
  <si>
    <t xml:space="preserve">  2 - 3</t>
  </si>
  <si>
    <t xml:space="preserve">  3 - 5</t>
  </si>
  <si>
    <t xml:space="preserve">  5 +</t>
  </si>
  <si>
    <t>Table 1.6</t>
  </si>
  <si>
    <t>Beginning in the First Trimester by Age, Race and Ancestry of Mother</t>
  </si>
  <si>
    <t>Asian  &amp; P.I.</t>
  </si>
  <si>
    <t>&lt;15</t>
  </si>
  <si>
    <t>40+</t>
  </si>
  <si>
    <t>Table 1.7</t>
  </si>
  <si>
    <t>Live Births and Birth Ratios with No Prenatal Care by Age and Race of Mother</t>
  </si>
  <si>
    <t>Ratio</t>
  </si>
  <si>
    <t>Prenatal Care</t>
  </si>
  <si>
    <t>Adequate</t>
  </si>
  <si>
    <t>Intermediate</t>
  </si>
  <si>
    <t>Inadequate</t>
  </si>
  <si>
    <t>Table 1.10</t>
  </si>
  <si>
    <t xml:space="preserve">          Low Weight&amp;1 Live Births and Low Birth Weight Percentages&amp;3</t>
  </si>
  <si>
    <t xml:space="preserve">        by Level of Prenatal Care, Race and Selected Ancestry of Mother</t>
  </si>
  <si>
    <t xml:space="preserve">        Selected Ancestry</t>
  </si>
  <si>
    <t>Level Of</t>
  </si>
  <si>
    <t>(Kessner Index)&amp;2</t>
  </si>
  <si>
    <t xml:space="preserve"> American Indian</t>
  </si>
  <si>
    <t xml:space="preserve"> Asian &amp; P.I.</t>
  </si>
  <si>
    <t xml:space="preserve">      Arab</t>
  </si>
  <si>
    <t xml:space="preserve">    Adequate</t>
  </si>
  <si>
    <t xml:space="preserve">  Intermediate</t>
  </si>
  <si>
    <t xml:space="preserve">   Inadequate</t>
  </si>
  <si>
    <t xml:space="preserve">    Unknown</t>
  </si>
  <si>
    <t>1.  Less than 2,500 grams.</t>
  </si>
  <si>
    <t xml:space="preserve">2.  The Kessner Index is a classification of prenatal care based on the month </t>
  </si>
  <si>
    <t xml:space="preserve">    of pregnancy in which prenatal care began, the number of prenatal visits</t>
  </si>
  <si>
    <t xml:space="preserve">    and the length of pregnancy (i.e. for shorter pregnancies, fewer prenatal</t>
  </si>
  <si>
    <t xml:space="preserve">    visits constitute adequate care).</t>
  </si>
  <si>
    <t>3.  Percent denominators obtained from Table 1.8.</t>
  </si>
  <si>
    <t>K:\VSPROJ\ANNUAL93\BIRTHS93\TAB108.WK1</t>
  </si>
  <si>
    <t>K:\VSPROJ\ANNUAL93\BIRTHS93\TAB110.WP</t>
  </si>
  <si>
    <t>Table 1.9</t>
  </si>
  <si>
    <t>Numbers and Percents of Live Births by Birth Weight, Race and Ancestry of Mother,</t>
  </si>
  <si>
    <t>&lt;750</t>
  </si>
  <si>
    <t>750 - 1,499</t>
  </si>
  <si>
    <t>2,500+</t>
  </si>
  <si>
    <t>Mean weight</t>
  </si>
  <si>
    <t>Median weight</t>
  </si>
  <si>
    <t xml:space="preserve"> by Level of Prenatal Care, Race and Ancestry of Mother,</t>
  </si>
  <si>
    <t>Table 1.11</t>
  </si>
  <si>
    <t>Live Births with Congenital Anomalies Reported and Congenital Anomaly Rates</t>
  </si>
  <si>
    <t>By Age and Race of Mother,</t>
  </si>
  <si>
    <t xml:space="preserve">  Number</t>
  </si>
  <si>
    <t xml:space="preserve">  Rate</t>
  </si>
  <si>
    <t>Table 1.12</t>
  </si>
  <si>
    <t>Numbers and Percents of Live Births by</t>
  </si>
  <si>
    <t>Complications of Labor/Delivery, Race and Ancestry of Mother</t>
  </si>
  <si>
    <t>Meconium, moderate/heavy</t>
  </si>
  <si>
    <t>Fetal distress</t>
  </si>
  <si>
    <t>Cephalopelvic disproportion</t>
  </si>
  <si>
    <t>Total Live Births</t>
  </si>
  <si>
    <t>Table 1.13</t>
  </si>
  <si>
    <t>Numbers and Percents of Live Births by Maternal Risk Factors, Race and Ancestry of Mother</t>
  </si>
  <si>
    <t xml:space="preserve">      Race</t>
  </si>
  <si>
    <t xml:space="preserve">    Maternal Risk Factors</t>
  </si>
  <si>
    <t>Smoked tobacco while pregnant</t>
  </si>
  <si>
    <t>Weight gain less than 16 pounds while pregnant</t>
  </si>
  <si>
    <t>Drank alcohol while pregnant</t>
  </si>
  <si>
    <t>Table 1.14</t>
  </si>
  <si>
    <t>Numbers and Percents of Live Births by Medical Risk Factors, Race and Ancestry of Mother</t>
  </si>
  <si>
    <t xml:space="preserve">  Race</t>
  </si>
  <si>
    <t>Risk Factors</t>
  </si>
  <si>
    <t xml:space="preserve">Amer. Indian      </t>
  </si>
  <si>
    <t>Hypertension, pregnancy-associated</t>
  </si>
  <si>
    <t>Diabetes</t>
  </si>
  <si>
    <t>Previous infant 4000+ grams</t>
  </si>
  <si>
    <t>Uterine bleeding</t>
  </si>
  <si>
    <t>Herpes</t>
  </si>
  <si>
    <t>RH Sensitive</t>
  </si>
  <si>
    <t>Hypertension, chronic</t>
  </si>
  <si>
    <t>Table 1.15</t>
  </si>
  <si>
    <t>Numbers and Percents of Live Births by Method of Delivery, Race and Ancestry of Mother</t>
  </si>
  <si>
    <t xml:space="preserve">      Procedures</t>
  </si>
  <si>
    <t xml:space="preserve">      Method</t>
  </si>
  <si>
    <t>Table 1.16</t>
  </si>
  <si>
    <t xml:space="preserve">   Abnormal Conditions</t>
  </si>
  <si>
    <t>Assisted ventilation &lt;30 minutes</t>
  </si>
  <si>
    <t>Hyaline membrane disease/RDS</t>
  </si>
  <si>
    <t>Assisted ventilation &gt;30 minutes</t>
  </si>
  <si>
    <t>Birth injury</t>
  </si>
  <si>
    <t>At least one condition</t>
  </si>
  <si>
    <t>Table 1.17</t>
  </si>
  <si>
    <t>Live Births by Plurality</t>
  </si>
  <si>
    <t>Table 1.18</t>
  </si>
  <si>
    <t>Michigan Live Births</t>
  </si>
  <si>
    <t>Occurring Outside Michigan to Michigan Residents by Place of Occurrence</t>
  </si>
  <si>
    <t>Geographic Area</t>
  </si>
  <si>
    <t>Ohio</t>
  </si>
  <si>
    <t>Indiana</t>
  </si>
  <si>
    <t>Wisconsin</t>
  </si>
  <si>
    <t>Illinois</t>
  </si>
  <si>
    <t>Florida</t>
  </si>
  <si>
    <t>New York</t>
  </si>
  <si>
    <t>Texas</t>
  </si>
  <si>
    <t>Pennsylvania</t>
  </si>
  <si>
    <t>Tennessee</t>
  </si>
  <si>
    <t>South Carolina</t>
  </si>
  <si>
    <t>Georgia</t>
  </si>
  <si>
    <t>North Carolina</t>
  </si>
  <si>
    <t>Other States</t>
  </si>
  <si>
    <t>Canada</t>
  </si>
  <si>
    <t>Other Countries</t>
  </si>
  <si>
    <t>Minnesota</t>
  </si>
  <si>
    <t>Arizona</t>
  </si>
  <si>
    <t>Maryland</t>
  </si>
  <si>
    <t>Alabama</t>
  </si>
  <si>
    <t>California</t>
  </si>
  <si>
    <t>Table 1.8</t>
  </si>
  <si>
    <t>All Race</t>
  </si>
  <si>
    <t>Previous preterm or small-for-gestational age infant</t>
  </si>
  <si>
    <t>Virginia</t>
  </si>
  <si>
    <t>New Jersey</t>
  </si>
  <si>
    <t>Median Age at Last Birthday</t>
  </si>
  <si>
    <t>Note:      Totals may not add to 100 percent due to rounding. Records with race not stated are included only in the "All Races" column. Asterisk (*) indicates that the data do not meet standards of reliability or precision.  Records with age not stated are included only in the "Total" row.</t>
  </si>
  <si>
    <t>Care should be taken drawing inferences from rates based on small numbers of events or a small population base. These rates tend to exhibit considerable variation which may negate their usefulness for comparative purposes.</t>
  </si>
  <si>
    <t>Note:  Fertility rates are live births per 1,000 female population ages 15-44.</t>
  </si>
  <si>
    <t>Note:      Terminations with time spans of zero years (i.e., second or later births in plural deliveries) and terminations with unknown time spans are excluded.  Other prior terminations include miscarriages, fetal deaths or induced abortions. The methodology for calculating interpregnancy time span was altered slightly in 1984. Hence, median time spans and percentages are not comparable to statistics published prior to 1984.</t>
  </si>
  <si>
    <t>Note:      Percents are calculated by using the numbers in Table 1.2 as the denominator. Records of other races or with race not stated are included only in the "All Races" column.  Records with age not stated are included only in the "Total" row.  Asterisk (*) indicates that data do not meet standards of reliabilty or precision.</t>
  </si>
  <si>
    <t>Care should be taken in drawing inferences from rates based on small numbers of events or a small population base. These rates tend exhibit considerable variation which may negate their usefulness for comparative purposes.</t>
  </si>
  <si>
    <t>Note:     Records with race not stated are included in the "All Races" column only.  Records with age not stated are included only in the "Total" row.  Ratios are per 1,000 live births to mothers in the specific age and race group (Table 1.2).  Asterisk (*) indicates that data do not meet standards of reliability or precision.</t>
  </si>
  <si>
    <t>Care should be taken in drawing inferences from rates based on small numbers of events or a small population base.  These rates tend to exhibit considerable variation which may negate their usefulness for comparative purposes.</t>
  </si>
  <si>
    <t>Note:    The Kessner Index is a classification of prenatal care based on the month of pregnancy in which prenatal care based on the month of pregnancy in which prenatal care began, the number of prenatal visits and the length of pregnancy (I.e. for shorter pregnancies, fewer prenatal visits constitute adequate care).  Records of other races or with race not stated are included only in the "All Races" column.  Asterisk (*) indicates that data do not meet standards of reliability or precision.</t>
  </si>
  <si>
    <t>1,500 - 2,499</t>
  </si>
  <si>
    <t>Note:     Records of other races or with race not stated are included only in the "All Races" column. Records with birthweight not stated are included only in the "Total" row.  In order to conform to national standards, the definition of low birthweight was changed in 1984 to less than 2,500 grams.  Asterisk (*) indicates that data do not meet standards of reliability or precision.</t>
  </si>
  <si>
    <t>Live Births to Residents Occurring Outside Michigan</t>
  </si>
  <si>
    <t>Live Births to Non-residents Occurring in Michigan</t>
  </si>
  <si>
    <t>Note:      Records of other race or with race not stated are included only in the "All Races" column. Vaginal birth method includes "Vaginal birth after previous C-section".  Asterisk (*) indicates that data do not meet standards of reliability or precision.</t>
  </si>
  <si>
    <t>Care should be taken in drawing inferences from rates based on small numbers of events or a small population base. These rates tend exhibit considerable varation which may negate their usefulness for comparative purposes.</t>
  </si>
  <si>
    <t>At least one medical risk</t>
  </si>
  <si>
    <t>Hydramnios/ Oligohydramnios</t>
  </si>
  <si>
    <t>Note:      Records of other race or with race not stated are included only in the "All Races" column. Births with at least one medical risk does not equal the sum of all the risk factors specified because mothers may have multiple risk factors.  Asterisk (*) indicates that the data do not meet standards of reliabilty or precision.</t>
  </si>
  <si>
    <t>At least one complication</t>
  </si>
  <si>
    <t>Note:     Records with race not stated are included in the "All Races" column only.  Records with age not stated are included only in the "Total" row.   Rates are number of live births with congenital anomalies per 10,000 live births (Table 1.2).  Asterisk (*) indicates that data do not meet standards of reliability or precision.</t>
  </si>
  <si>
    <t>Note:  Rates are live births per 1,000 female population ages 15-44.</t>
  </si>
  <si>
    <t>Median Time Span</t>
  </si>
  <si>
    <t>Age of Mother in Years</t>
  </si>
  <si>
    <t>Time Span in Years</t>
  </si>
  <si>
    <t>Other Prior Termination</t>
  </si>
  <si>
    <t>Live Births to Women Reporting Prior Pregnancy Terminations by Time Span Between Last and Current Termination and by Whether Prior Termination Resulted in a Live Birth or Other Termination</t>
  </si>
  <si>
    <t>Weight at Birth in Grams</t>
  </si>
  <si>
    <t>Complications of Labor/Delivery</t>
  </si>
  <si>
    <t>Breech/Malpresent-ation</t>
  </si>
  <si>
    <t>Note:      Records of other race or with race not stated are included only in the "All Races" column. Asterisk (*) indicates that the data do not meet standards of reliabilty or precision.</t>
  </si>
  <si>
    <t>Care should be taken in drawing inferences from rates based on small numbers of events or a small population base. These rates tend to exhibit considerable variation which may negate their usefulness for comparative purposes.</t>
  </si>
  <si>
    <t>Procedures During and Method of Delivery</t>
  </si>
  <si>
    <t>Vacuum</t>
  </si>
  <si>
    <t>Forceps</t>
  </si>
  <si>
    <t>Vaginal birth</t>
  </si>
  <si>
    <t>Vaginal birth after previous C-section</t>
  </si>
  <si>
    <t>Primary C-section</t>
  </si>
  <si>
    <t>Repeat C-section</t>
  </si>
  <si>
    <t>Unknown method</t>
  </si>
  <si>
    <t>Seizures</t>
  </si>
  <si>
    <t>5 minute Apgar score &lt; 7</t>
  </si>
  <si>
    <t>Louisiana</t>
  </si>
  <si>
    <t>Missouri</t>
  </si>
  <si>
    <t>Revised date:</t>
  </si>
  <si>
    <t>Michigan Residents, 2000</t>
  </si>
  <si>
    <t>Source:  2000 Michigan Resident Birth File, Division for Vital Records and Health Statistics, MDCH</t>
  </si>
  <si>
    <t>Febrile (&gt;100F or 38C)</t>
  </si>
  <si>
    <t>DELETED FROM THE REPORT 08/03/2001</t>
  </si>
  <si>
    <t xml:space="preserve">All Other </t>
  </si>
  <si>
    <t>Note:    The Kessner Index is a classification of prenatal care based on the month of pregnancy in which prenatal care based on the month of pregnancy in which prenatal care began, the number of prenatal visits and the length of pregnancy (i.e. for shorter pregnancies, fewer prenatal visits constitute adequate care).  Records of other races or with race not stated are included only in the "All Races" column.  Asterisk (*) indicates that data do not meet standards of reliability or precision.</t>
  </si>
  <si>
    <t>Meconium aspiration</t>
  </si>
  <si>
    <t>Dysfunctional labor</t>
  </si>
  <si>
    <t>Lung disease</t>
  </si>
  <si>
    <t>Note:  Rates are live births per 1,000 population.</t>
  </si>
  <si>
    <t>An Overview, 2002</t>
  </si>
  <si>
    <t>Source:  2002 Michigan Residents Birth File, Vital Records and Health Data Development Section, MDCH</t>
  </si>
  <si>
    <t>Selected Years, 1900 - 2002</t>
  </si>
  <si>
    <t>Michigan Residents, 2002</t>
  </si>
  <si>
    <t>Michigan Residents, Selected Years, 1970-2002</t>
  </si>
  <si>
    <t>Percent Change 1970 - 2002</t>
  </si>
  <si>
    <t>Source:  2002 Michigan Resident Birth File, Vital Records and Health Data Development Section, MDCH</t>
  </si>
  <si>
    <t>Michigan Residents, 1980 - 2002</t>
  </si>
  <si>
    <t>Source:  1980 - 2002 Michigan Residents Birth File, Vital Records and Health Data Development Section, MDCH</t>
  </si>
  <si>
    <t>Anemia (Hct. 30/Hgb. 10)</t>
  </si>
  <si>
    <t>Crude Birth Rate (births per 1,000 population)</t>
  </si>
  <si>
    <t>Fertility Rate (births per 1,000 women 15-44)</t>
  </si>
  <si>
    <t>First Births (percent of total live births)</t>
  </si>
  <si>
    <t>Median Birthweight in Grams (live births)</t>
  </si>
  <si>
    <t>Low Birthweight Ratio (per 1,000 live births)</t>
  </si>
  <si>
    <t>Median Age of Mother (live births)</t>
  </si>
  <si>
    <t>No Prenatal Care Ratio (per 1,000 live births)</t>
  </si>
  <si>
    <t>Source:  1970-2002 Michigan Residents Birth File, Vital Records and Health Data Development Section, MDCH</t>
  </si>
  <si>
    <t>Numbers and Percents of Live Births by Level of Prenatal Care, Race and Ancestry of Mother</t>
  </si>
  <si>
    <t xml:space="preserve"> 1 yrs., 8 mos</t>
  </si>
  <si>
    <t>2 yrs., 7 mos</t>
  </si>
  <si>
    <t xml:space="preserve">--- </t>
  </si>
  <si>
    <t>Connecticut</t>
  </si>
  <si>
    <t>and Occurring in Michigan to Non-Michigan Residents</t>
  </si>
  <si>
    <t>by Place of Residence, 2002</t>
  </si>
  <si>
    <t>2 yrs., 10 mos</t>
  </si>
  <si>
    <t>INDEX</t>
  </si>
  <si>
    <r>
      <t xml:space="preserve">Table 1  </t>
    </r>
    <r>
      <rPr>
        <sz val="10"/>
        <rFont val="Comic Sans MS"/>
        <family val="4"/>
      </rPr>
      <t>Live Births and Crude Birth Rates Michigan and United States Residents Selected Years, 1900 - 2002</t>
    </r>
  </si>
  <si>
    <r>
      <t xml:space="preserve">Table 2 </t>
    </r>
    <r>
      <rPr>
        <sz val="10"/>
        <rFont val="Comic Sans MS"/>
        <family val="4"/>
      </rPr>
      <t>Live Births and Percent Distribution by Age, Race and Ancestry of Mother, Michigan Residents, 2002</t>
    </r>
  </si>
  <si>
    <r>
      <t xml:space="preserve">Table 3 </t>
    </r>
    <r>
      <rPr>
        <sz val="10"/>
        <rFont val="Comic Sans MS"/>
        <family val="4"/>
      </rPr>
      <t>Fertility Rates Michigan and United States Residents Selected Years, 1900 - 2002</t>
    </r>
  </si>
  <si>
    <r>
      <t xml:space="preserve">Table 4 </t>
    </r>
    <r>
      <rPr>
        <sz val="10"/>
        <rFont val="Comic Sans MS"/>
        <family val="4"/>
      </rPr>
      <t>Fertility Rates by Race of Mother, Michigan Residents, 1970 - 2002</t>
    </r>
  </si>
  <si>
    <r>
      <t xml:space="preserve">Table 5 </t>
    </r>
    <r>
      <rPr>
        <sz val="10"/>
        <rFont val="Comic Sans MS"/>
        <family val="4"/>
      </rPr>
      <t>Live Births to Women Reporting Prior Pregnancy Terminations by Time Span Between Last and Current Termination and by Whether Prior Termination Resulted in a Live Birth or a Fetal Death, Michigan Residents, 2002</t>
    </r>
  </si>
  <si>
    <r>
      <t xml:space="preserve">Table 6 </t>
    </r>
    <r>
      <rPr>
        <sz val="10"/>
        <rFont val="Comic Sans MS"/>
        <family val="4"/>
      </rPr>
      <t>Number and Percents of Live Births with Prenatal Care Beginning in the First Trimester by Age, Race and Ancestry of Mother, Michigan Residents, 2002</t>
    </r>
  </si>
  <si>
    <r>
      <t xml:space="preserve">Table 7 </t>
    </r>
    <r>
      <rPr>
        <sz val="10"/>
        <rFont val="Comic Sans MS"/>
        <family val="4"/>
      </rPr>
      <t>Live Births and Birth Ratios with No Prenatal Care by Age and Race  of Mother, Michigan Residents, 2002</t>
    </r>
  </si>
  <si>
    <r>
      <t xml:space="preserve">Table 8 </t>
    </r>
    <r>
      <rPr>
        <sz val="10"/>
        <rFont val="Comic Sans MS"/>
        <family val="4"/>
      </rPr>
      <t>Number and Percent of Live Births by Level of Prenatal Care, Race and Ancestry of Mother, Michigan Residents, 2002</t>
    </r>
  </si>
  <si>
    <r>
      <t xml:space="preserve">Table 9 </t>
    </r>
    <r>
      <rPr>
        <sz val="10"/>
        <rFont val="Comic Sans MS"/>
        <family val="4"/>
      </rPr>
      <t>Number and Percent of Live Births by Birth Weight, Race and Ancestry of Mother, Michigan Residents, 2002</t>
    </r>
  </si>
  <si>
    <r>
      <t xml:space="preserve">Table 10 </t>
    </r>
    <r>
      <rPr>
        <sz val="10"/>
        <rFont val="Comic Sans MS"/>
        <family val="4"/>
      </rPr>
      <t>Number and Percent of Low Birthweight Live Births by Level of Prenatal Care, Race and Ancestry of Mother, Michigan Residents, 2002</t>
    </r>
  </si>
  <si>
    <r>
      <t xml:space="preserve">Table 12 </t>
    </r>
    <r>
      <rPr>
        <sz val="10"/>
        <rFont val="Comic Sans MS"/>
        <family val="4"/>
      </rPr>
      <t>Number and Percent of Live Births by Complications of Labor/Delivery, Race and Ancestry of Mother, Michigan Residents, 2002</t>
    </r>
  </si>
  <si>
    <r>
      <t xml:space="preserve">Table 13 </t>
    </r>
    <r>
      <rPr>
        <sz val="10"/>
        <rFont val="Comic Sans MS"/>
        <family val="4"/>
      </rPr>
      <t>Number and Percent of Live Births by Maternal Risk Factors, Race and Ancestry of Mother, Michigan Residents, 2002</t>
    </r>
  </si>
  <si>
    <r>
      <t xml:space="preserve">Table 14 </t>
    </r>
    <r>
      <rPr>
        <sz val="10"/>
        <rFont val="Comic Sans MS"/>
        <family val="4"/>
      </rPr>
      <t>Number and Percent of Live Births by Medical Risk Factors, Race and Ancestry of Mother, Michigan Residents, 2002</t>
    </r>
  </si>
  <si>
    <r>
      <t xml:space="preserve">Table 15 </t>
    </r>
    <r>
      <rPr>
        <sz val="10"/>
        <rFont val="Comic Sans MS"/>
        <family val="4"/>
      </rPr>
      <t>Number and Percent of Live Births by Method of Delivery, Race and Ancestry of Mother, Michigan Residents, 2002</t>
    </r>
  </si>
  <si>
    <r>
      <t xml:space="preserve">Table 16 </t>
    </r>
    <r>
      <rPr>
        <sz val="10"/>
        <rFont val="Comic Sans MS"/>
        <family val="4"/>
      </rPr>
      <t>Number and Percent of Live Births with Abnormal Conditions by Race and Ancestry of Mother, Michigan Residents, 2002</t>
    </r>
  </si>
  <si>
    <r>
      <t xml:space="preserve">Table 17 </t>
    </r>
    <r>
      <rPr>
        <sz val="10"/>
        <rFont val="Comic Sans MS"/>
        <family val="4"/>
      </rPr>
      <t>Live Births by Plurality, Michigan Residents, 1980 - 2002</t>
    </r>
  </si>
  <si>
    <r>
      <t xml:space="preserve">Table 18 </t>
    </r>
    <r>
      <rPr>
        <sz val="10"/>
        <rFont val="Comic Sans MS"/>
        <family val="4"/>
      </rPr>
      <t>Michigan Live Births Occurring Outside of Michigan by Place of Occurrence and Occurring in Michigan to Non-Michigan Residents by Place of Residence, 2002</t>
    </r>
  </si>
  <si>
    <r>
      <t xml:space="preserve">Source:  1900-2002 Michigan Residents Birth File, Vital Records and Health Data Development Section, MDCH  </t>
    </r>
    <r>
      <rPr>
        <i/>
        <sz val="10"/>
        <rFont val="Arial"/>
        <family val="2"/>
      </rPr>
      <t>Monthly Vital Statistics Report</t>
    </r>
    <r>
      <rPr>
        <sz val="10"/>
        <rFont val="Arial"/>
        <family val="2"/>
      </rPr>
      <t>, National Center for Health Statistics</t>
    </r>
  </si>
  <si>
    <r>
      <t>Numbers and Percents</t>
    </r>
    <r>
      <rPr>
        <b/>
        <vertAlign val="superscript"/>
        <sz val="10"/>
        <rFont val="Arial"/>
        <family val="2"/>
      </rPr>
      <t xml:space="preserve"> </t>
    </r>
    <r>
      <rPr>
        <b/>
        <sz val="10"/>
        <rFont val="Arial"/>
        <family val="2"/>
      </rPr>
      <t>of Live Births with Prenatal Care</t>
    </r>
  </si>
  <si>
    <r>
      <t xml:space="preserve">Level of Prenatal Care </t>
    </r>
    <r>
      <rPr>
        <i/>
        <sz val="10"/>
        <rFont val="Arial"/>
        <family val="2"/>
      </rPr>
      <t>(Kessner Index)</t>
    </r>
  </si>
  <si>
    <r>
      <t>Numbers and Percents of Low Birthweight</t>
    </r>
    <r>
      <rPr>
        <b/>
        <vertAlign val="superscript"/>
        <sz val="10"/>
        <rFont val="Arial"/>
        <family val="2"/>
      </rPr>
      <t xml:space="preserve"> </t>
    </r>
    <r>
      <rPr>
        <b/>
        <sz val="10"/>
        <rFont val="Arial"/>
        <family val="2"/>
      </rPr>
      <t>Live Births</t>
    </r>
  </si>
  <si>
    <r>
      <t>Precipitate labor           (</t>
    </r>
    <r>
      <rPr>
        <i/>
        <sz val="10"/>
        <rFont val="Arial"/>
        <family val="2"/>
      </rPr>
      <t>&lt;3 hours</t>
    </r>
    <r>
      <rPr>
        <sz val="10"/>
        <rFont val="Arial"/>
        <family val="2"/>
      </rPr>
      <t>)</t>
    </r>
  </si>
  <si>
    <r>
      <t>Premature rupture of membranes (</t>
    </r>
    <r>
      <rPr>
        <i/>
        <sz val="10"/>
        <rFont val="Arial"/>
        <family val="2"/>
      </rPr>
      <t>&gt;12hours</t>
    </r>
    <r>
      <rPr>
        <sz val="10"/>
        <rFont val="Arial"/>
        <family val="2"/>
      </rPr>
      <t>)</t>
    </r>
  </si>
</sst>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_)"/>
    <numFmt numFmtId="165" formatCode="dd\-mmm\-yy_)"/>
    <numFmt numFmtId="166" formatCode="0.0_)"/>
    <numFmt numFmtId="167" formatCode="0_)"/>
    <numFmt numFmtId="168" formatCode="0.0"/>
    <numFmt numFmtId="169" formatCode="#,##0.0_);\(#,##0.0\)"/>
    <numFmt numFmtId="170" formatCode="#,##0_(;;&quot;---&quot;_(;&quot;---&quot;_("/>
    <numFmt numFmtId="171" formatCode="##,#0_.0\(;;&quot;---&quot;_(;&quot;---&quot;_("/>
    <numFmt numFmtId="172" formatCode="##,#0_.0\ \(;;&quot;---&quot;_(;&quot;---&quot;_("/>
    <numFmt numFmtId="173" formatCode="#,##0;&quot;-&quot;;&quot;-&quot;;&quot;-&quot;"/>
    <numFmt numFmtId="174" formatCode="#,##0_;&quot;---_&quot;;&quot;---_&quot;;&quot;---_&quot;"/>
    <numFmt numFmtId="175" formatCode="General____\)"/>
    <numFmt numFmtId="176" formatCode="General____"/>
    <numFmt numFmtId="177" formatCode="#,##0.0"/>
  </numFmts>
  <fonts count="18">
    <font>
      <sz val="10"/>
      <name val="CG Times (W1)"/>
      <family val="0"/>
    </font>
    <font>
      <b/>
      <sz val="10"/>
      <name val="CG Times (W1)"/>
      <family val="0"/>
    </font>
    <font>
      <i/>
      <sz val="10"/>
      <name val="CG Times (W1)"/>
      <family val="0"/>
    </font>
    <font>
      <b/>
      <i/>
      <sz val="10"/>
      <name val="CG Times (W1)"/>
      <family val="0"/>
    </font>
    <font>
      <sz val="10"/>
      <name val="Arial"/>
      <family val="2"/>
    </font>
    <font>
      <b/>
      <sz val="10"/>
      <name val="Arial"/>
      <family val="2"/>
    </font>
    <font>
      <vertAlign val="superscript"/>
      <sz val="10"/>
      <name val="Arial"/>
      <family val="2"/>
    </font>
    <font>
      <sz val="9"/>
      <name val="Arial"/>
      <family val="2"/>
    </font>
    <font>
      <sz val="10"/>
      <color indexed="10"/>
      <name val="Arial"/>
      <family val="2"/>
    </font>
    <font>
      <sz val="8"/>
      <name val="Arial"/>
      <family val="2"/>
    </font>
    <font>
      <b/>
      <sz val="10"/>
      <color indexed="10"/>
      <name val="Arial"/>
      <family val="2"/>
    </font>
    <font>
      <u val="single"/>
      <sz val="10"/>
      <color indexed="12"/>
      <name val="CG Times (W1)"/>
      <family val="0"/>
    </font>
    <font>
      <u val="single"/>
      <sz val="10"/>
      <color indexed="36"/>
      <name val="CG Times (W1)"/>
      <family val="0"/>
    </font>
    <font>
      <sz val="10"/>
      <name val="Comic Sans MS"/>
      <family val="4"/>
    </font>
    <font>
      <b/>
      <sz val="10"/>
      <name val="Comic Sans MS"/>
      <family val="4"/>
    </font>
    <font>
      <i/>
      <sz val="10"/>
      <name val="Arial"/>
      <family val="2"/>
    </font>
    <font>
      <b/>
      <vertAlign val="superscript"/>
      <sz val="10"/>
      <name val="Arial"/>
      <family val="2"/>
    </font>
    <font>
      <b/>
      <i/>
      <sz val="10"/>
      <name val="Arial"/>
      <family val="2"/>
    </font>
  </fonts>
  <fills count="2">
    <fill>
      <patternFill/>
    </fill>
    <fill>
      <patternFill patternType="gray125"/>
    </fill>
  </fills>
  <borders count="21">
    <border>
      <left/>
      <right/>
      <top/>
      <bottom/>
      <diagonal/>
    </border>
    <border>
      <left>
        <color indexed="63"/>
      </left>
      <right style="thin"/>
      <top style="thin"/>
      <bottom>
        <color indexed="63"/>
      </bottom>
    </border>
    <border>
      <left>
        <color indexed="63"/>
      </left>
      <right>
        <color indexed="63"/>
      </right>
      <top style="thin"/>
      <bottom>
        <color indexed="63"/>
      </bottom>
    </border>
    <border>
      <left>
        <color indexed="63"/>
      </left>
      <right style="thin"/>
      <top style="thin"/>
      <bottom style="thin"/>
    </border>
    <border>
      <left>
        <color indexed="63"/>
      </left>
      <right style="thin"/>
      <top>
        <color indexed="63"/>
      </top>
      <bottom>
        <color indexed="63"/>
      </bottom>
    </border>
    <border>
      <left style="thin"/>
      <right style="thin"/>
      <top>
        <color indexed="63"/>
      </top>
      <bottom>
        <color indexed="63"/>
      </bottom>
    </border>
    <border>
      <left style="thin"/>
      <right style="thin"/>
      <top style="thin"/>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style="thin"/>
      <right>
        <color indexed="63"/>
      </right>
      <top style="thin"/>
      <bottom>
        <color indexed="63"/>
      </bottom>
    </border>
    <border>
      <left style="thin"/>
      <right style="thin"/>
      <top>
        <color indexed="63"/>
      </top>
      <bottom style="thin"/>
    </border>
    <border>
      <left>
        <color indexed="63"/>
      </left>
      <right style="medium"/>
      <top style="thin"/>
      <bottom>
        <color indexed="63"/>
      </bottom>
    </border>
    <border>
      <left>
        <color indexed="63"/>
      </left>
      <right style="medium"/>
      <top>
        <color indexed="63"/>
      </top>
      <bottom style="thin"/>
    </border>
    <border>
      <left>
        <color indexed="63"/>
      </left>
      <right style="medium"/>
      <top>
        <color indexed="63"/>
      </top>
      <bottom>
        <color indexed="63"/>
      </bottom>
    </border>
    <border>
      <left style="thin"/>
      <right style="medium"/>
      <top style="thin"/>
      <bottom style="thin"/>
    </border>
    <border>
      <left style="thin"/>
      <right style="thin"/>
      <top style="thin"/>
      <bottom>
        <color indexed="63"/>
      </bottom>
    </border>
    <border>
      <left>
        <color indexed="63"/>
      </left>
      <right style="medium"/>
      <top style="thin"/>
      <bottom style="thin"/>
    </border>
    <border>
      <left>
        <color indexed="63"/>
      </left>
      <right>
        <color indexed="63"/>
      </right>
      <top>
        <color indexed="63"/>
      </top>
      <bottom style="thin"/>
    </border>
    <border>
      <left style="thin"/>
      <right>
        <color indexed="63"/>
      </right>
      <top>
        <color indexed="63"/>
      </top>
      <bottom style="thin"/>
    </border>
    <border>
      <left style="thin"/>
      <right>
        <color indexed="63"/>
      </right>
      <top>
        <color indexed="63"/>
      </top>
      <bottom>
        <color indexed="6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9" fontId="0" fillId="0" borderId="0" applyFont="0" applyFill="0" applyBorder="0" applyAlignment="0" applyProtection="0"/>
  </cellStyleXfs>
  <cellXfs count="333">
    <xf numFmtId="0" fontId="0" fillId="0" borderId="0" xfId="0" applyAlignment="1">
      <alignment/>
    </xf>
    <xf numFmtId="0" fontId="4" fillId="0" borderId="0" xfId="0" applyFont="1" applyAlignment="1">
      <alignment horizontal="centerContinuous"/>
    </xf>
    <xf numFmtId="0" fontId="4" fillId="0" borderId="0" xfId="0" applyFont="1" applyAlignment="1">
      <alignment/>
    </xf>
    <xf numFmtId="0" fontId="6" fillId="0" borderId="0" xfId="0" applyFont="1" applyAlignment="1" quotePrefix="1">
      <alignment/>
    </xf>
    <xf numFmtId="165" fontId="4" fillId="0" borderId="0" xfId="0" applyNumberFormat="1" applyFont="1" applyAlignment="1" applyProtection="1">
      <alignment/>
      <protection/>
    </xf>
    <xf numFmtId="0" fontId="4" fillId="0" borderId="0" xfId="0" applyFont="1" applyAlignment="1" applyProtection="1">
      <alignment horizontal="left"/>
      <protection/>
    </xf>
    <xf numFmtId="0" fontId="4" fillId="0" borderId="0" xfId="0" applyFont="1" applyAlignment="1" applyProtection="1">
      <alignment horizontal="center"/>
      <protection/>
    </xf>
    <xf numFmtId="0" fontId="4" fillId="0" borderId="0" xfId="0" applyFont="1" applyAlignment="1" applyProtection="1">
      <alignment horizontal="fill"/>
      <protection/>
    </xf>
    <xf numFmtId="37" fontId="4" fillId="0" borderId="0" xfId="0" applyNumberFormat="1" applyFont="1" applyAlignment="1" applyProtection="1">
      <alignment/>
      <protection/>
    </xf>
    <xf numFmtId="166" fontId="4" fillId="0" borderId="0" xfId="0" applyNumberFormat="1" applyFont="1" applyAlignment="1" applyProtection="1">
      <alignment/>
      <protection/>
    </xf>
    <xf numFmtId="0" fontId="4" fillId="0" borderId="0" xfId="0" applyFont="1" applyAlignment="1" applyProtection="1">
      <alignment/>
      <protection/>
    </xf>
    <xf numFmtId="37" fontId="4" fillId="0" borderId="0" xfId="0" applyNumberFormat="1" applyFont="1" applyAlignment="1" applyProtection="1">
      <alignment horizontal="right"/>
      <protection/>
    </xf>
    <xf numFmtId="166" fontId="4" fillId="0" borderId="0" xfId="0" applyNumberFormat="1" applyFont="1" applyAlignment="1" applyProtection="1">
      <alignment horizontal="right"/>
      <protection/>
    </xf>
    <xf numFmtId="0" fontId="4" fillId="0" borderId="0" xfId="0" applyFont="1" applyAlignment="1" applyProtection="1">
      <alignment horizontal="right"/>
      <protection/>
    </xf>
    <xf numFmtId="166" fontId="4" fillId="0" borderId="0" xfId="0" applyNumberFormat="1" applyFont="1" applyAlignment="1" applyProtection="1">
      <alignment horizontal="fill"/>
      <protection/>
    </xf>
    <xf numFmtId="167" fontId="4" fillId="0" borderId="0" xfId="0" applyNumberFormat="1" applyFont="1" applyAlignment="1" applyProtection="1">
      <alignment/>
      <protection/>
    </xf>
    <xf numFmtId="0" fontId="4" fillId="0" borderId="0" xfId="0" applyFont="1" applyAlignment="1" quotePrefix="1">
      <alignment/>
    </xf>
    <xf numFmtId="37" fontId="4" fillId="0" borderId="0" xfId="0" applyNumberFormat="1" applyFont="1" applyAlignment="1" applyProtection="1">
      <alignment horizontal="fill"/>
      <protection/>
    </xf>
    <xf numFmtId="164" fontId="4" fillId="0" borderId="0" xfId="0" applyNumberFormat="1" applyFont="1" applyAlignment="1" applyProtection="1">
      <alignment horizontal="centerContinuous"/>
      <protection/>
    </xf>
    <xf numFmtId="164" fontId="5" fillId="0" borderId="0" xfId="0" applyNumberFormat="1" applyFont="1" applyAlignment="1" applyProtection="1">
      <alignment horizontal="centerContinuous"/>
      <protection/>
    </xf>
    <xf numFmtId="166" fontId="4" fillId="0" borderId="0" xfId="0" applyNumberFormat="1" applyFont="1" applyAlignment="1">
      <alignment/>
    </xf>
    <xf numFmtId="0" fontId="8" fillId="0" borderId="0" xfId="0" applyFont="1" applyAlignment="1">
      <alignment/>
    </xf>
    <xf numFmtId="0" fontId="4" fillId="0" borderId="0" xfId="0" applyFont="1" applyFill="1" applyAlignment="1">
      <alignment/>
    </xf>
    <xf numFmtId="0" fontId="4" fillId="0" borderId="0" xfId="0" applyFont="1" applyAlignment="1">
      <alignment horizontal="right"/>
    </xf>
    <xf numFmtId="0" fontId="10" fillId="0" borderId="0" xfId="0" applyFont="1" applyAlignment="1">
      <alignment/>
    </xf>
    <xf numFmtId="0" fontId="4" fillId="0" borderId="1" xfId="0" applyFont="1" applyBorder="1" applyAlignment="1">
      <alignment horizontal="centerContinuous"/>
    </xf>
    <xf numFmtId="0" fontId="4" fillId="0" borderId="2" xfId="0" applyFont="1" applyBorder="1" applyAlignment="1">
      <alignment horizontal="centerContinuous"/>
    </xf>
    <xf numFmtId="164" fontId="4" fillId="0" borderId="2" xfId="0" applyNumberFormat="1" applyFont="1" applyBorder="1" applyAlignment="1" applyProtection="1">
      <alignment horizontal="centerContinuous"/>
      <protection/>
    </xf>
    <xf numFmtId="0" fontId="4" fillId="0" borderId="0" xfId="0" applyFont="1" applyAlignment="1">
      <alignment vertical="center"/>
    </xf>
    <xf numFmtId="0" fontId="7" fillId="0" borderId="3" xfId="0" applyFont="1" applyBorder="1" applyAlignment="1">
      <alignment horizontal="centerContinuous"/>
    </xf>
    <xf numFmtId="3" fontId="7" fillId="0" borderId="4" xfId="0" applyNumberFormat="1" applyFont="1" applyBorder="1" applyAlignment="1" applyProtection="1">
      <alignment vertical="center"/>
      <protection/>
    </xf>
    <xf numFmtId="3" fontId="7" fillId="0" borderId="3" xfId="0" applyNumberFormat="1" applyFont="1" applyBorder="1" applyAlignment="1" applyProtection="1">
      <alignment vertical="center"/>
      <protection/>
    </xf>
    <xf numFmtId="3" fontId="7" fillId="0" borderId="4" xfId="0" applyNumberFormat="1" applyFont="1" applyBorder="1" applyAlignment="1" applyProtection="1" quotePrefix="1">
      <alignment horizontal="right" vertical="center"/>
      <protection/>
    </xf>
    <xf numFmtId="168" fontId="7" fillId="0" borderId="4" xfId="0" applyNumberFormat="1" applyFont="1" applyBorder="1" applyAlignment="1" applyProtection="1">
      <alignment vertical="center"/>
      <protection/>
    </xf>
    <xf numFmtId="168" fontId="7" fillId="0" borderId="3" xfId="0" applyNumberFormat="1" applyFont="1" applyBorder="1" applyAlignment="1" applyProtection="1">
      <alignment vertical="center"/>
      <protection/>
    </xf>
    <xf numFmtId="164" fontId="7" fillId="0" borderId="5" xfId="0" applyNumberFormat="1" applyFont="1" applyBorder="1" applyAlignment="1" applyProtection="1">
      <alignment horizontal="center" vertical="center"/>
      <protection/>
    </xf>
    <xf numFmtId="164" fontId="7" fillId="0" borderId="5" xfId="0" applyNumberFormat="1" applyFont="1" applyBorder="1" applyAlignment="1" applyProtection="1" quotePrefix="1">
      <alignment horizontal="center" vertical="center"/>
      <protection/>
    </xf>
    <xf numFmtId="164" fontId="7" fillId="0" borderId="6" xfId="0" applyNumberFormat="1" applyFont="1" applyBorder="1" applyAlignment="1" applyProtection="1">
      <alignment horizontal="center" vertical="center"/>
      <protection/>
    </xf>
    <xf numFmtId="164" fontId="7" fillId="0" borderId="6" xfId="0" applyNumberFormat="1" applyFont="1" applyBorder="1" applyAlignment="1" applyProtection="1">
      <alignment horizontal="center" vertical="center" wrapText="1"/>
      <protection/>
    </xf>
    <xf numFmtId="164" fontId="9" fillId="0" borderId="7" xfId="0" applyNumberFormat="1" applyFont="1" applyBorder="1" applyAlignment="1" applyProtection="1">
      <alignment horizontal="center"/>
      <protection/>
    </xf>
    <xf numFmtId="164" fontId="7" fillId="0" borderId="8" xfId="0" applyNumberFormat="1" applyFont="1" applyBorder="1" applyAlignment="1" applyProtection="1">
      <alignment horizontal="centerContinuous"/>
      <protection/>
    </xf>
    <xf numFmtId="164" fontId="7" fillId="0" borderId="9" xfId="0" applyNumberFormat="1" applyFont="1" applyBorder="1" applyAlignment="1" applyProtection="1">
      <alignment horizontal="centerContinuous"/>
      <protection/>
    </xf>
    <xf numFmtId="168" fontId="7" fillId="0" borderId="4" xfId="0" applyNumberFormat="1" applyFont="1" applyBorder="1" applyAlignment="1" applyProtection="1" quotePrefix="1">
      <alignment horizontal="right" vertical="center"/>
      <protection/>
    </xf>
    <xf numFmtId="0" fontId="4" fillId="0" borderId="0" xfId="0" applyFont="1" applyAlignment="1">
      <alignment vertical="center" wrapText="1"/>
    </xf>
    <xf numFmtId="0" fontId="13" fillId="0" borderId="0" xfId="0" applyFont="1" applyAlignment="1">
      <alignment horizontal="center"/>
    </xf>
    <xf numFmtId="0" fontId="13" fillId="0" borderId="0" xfId="0" applyFont="1" applyAlignment="1">
      <alignment/>
    </xf>
    <xf numFmtId="0" fontId="14" fillId="0" borderId="0" xfId="0" applyFont="1" applyAlignment="1">
      <alignment/>
    </xf>
    <xf numFmtId="0" fontId="14" fillId="0" borderId="0" xfId="0" applyFont="1" applyAlignment="1" applyProtection="1">
      <alignment/>
      <protection/>
    </xf>
    <xf numFmtId="0" fontId="13" fillId="0" borderId="0" xfId="0" applyFont="1" applyAlignment="1" applyProtection="1">
      <alignment/>
      <protection/>
    </xf>
    <xf numFmtId="0" fontId="14" fillId="0" borderId="0" xfId="0" applyFont="1" applyAlignment="1">
      <alignment wrapText="1"/>
    </xf>
    <xf numFmtId="0" fontId="13" fillId="0" borderId="0" xfId="0" applyFont="1" applyAlignment="1">
      <alignment/>
    </xf>
    <xf numFmtId="0" fontId="14" fillId="0" borderId="0" xfId="0" applyFont="1" applyAlignment="1" applyProtection="1">
      <alignment wrapText="1"/>
      <protection/>
    </xf>
    <xf numFmtId="165" fontId="14" fillId="0" borderId="0" xfId="0" applyNumberFormat="1" applyFont="1" applyAlignment="1" applyProtection="1">
      <alignment wrapText="1"/>
      <protection/>
    </xf>
    <xf numFmtId="165" fontId="13" fillId="0" borderId="0" xfId="0" applyNumberFormat="1" applyFont="1" applyAlignment="1" applyProtection="1">
      <alignment/>
      <protection/>
    </xf>
    <xf numFmtId="0" fontId="4" fillId="0" borderId="0" xfId="0" applyFont="1" applyAlignment="1" applyProtection="1">
      <alignment horizontal="centerContinuous"/>
      <protection/>
    </xf>
    <xf numFmtId="0" fontId="5" fillId="0" borderId="0" xfId="0" applyFont="1" applyAlignment="1" applyProtection="1">
      <alignment horizontal="centerContinuous"/>
      <protection/>
    </xf>
    <xf numFmtId="0" fontId="4" fillId="0" borderId="10" xfId="0" applyFont="1" applyBorder="1" applyAlignment="1" applyProtection="1">
      <alignment horizontal="centerContinuous"/>
      <protection/>
    </xf>
    <xf numFmtId="0" fontId="4" fillId="0" borderId="2" xfId="0" applyFont="1" applyBorder="1" applyAlignment="1" applyProtection="1">
      <alignment horizontal="centerContinuous"/>
      <protection/>
    </xf>
    <xf numFmtId="0" fontId="4" fillId="0" borderId="6" xfId="0" applyFont="1" applyBorder="1" applyAlignment="1" applyProtection="1">
      <alignment horizontal="center"/>
      <protection/>
    </xf>
    <xf numFmtId="0" fontId="4" fillId="0" borderId="3" xfId="0" applyFont="1" applyBorder="1" applyAlignment="1" applyProtection="1">
      <alignment horizontal="center"/>
      <protection/>
    </xf>
    <xf numFmtId="3" fontId="4" fillId="0" borderId="5" xfId="0" applyNumberFormat="1" applyFont="1" applyBorder="1" applyAlignment="1" applyProtection="1">
      <alignment horizontal="center" vertical="center"/>
      <protection/>
    </xf>
    <xf numFmtId="168" fontId="4" fillId="0" borderId="4" xfId="0" applyNumberFormat="1" applyFont="1" applyBorder="1" applyAlignment="1" applyProtection="1">
      <alignment horizontal="center" vertical="center"/>
      <protection/>
    </xf>
    <xf numFmtId="166" fontId="4" fillId="0" borderId="5" xfId="0" applyNumberFormat="1" applyFont="1" applyBorder="1" applyAlignment="1" applyProtection="1">
      <alignment horizontal="center" vertical="center"/>
      <protection/>
    </xf>
    <xf numFmtId="3" fontId="4" fillId="0" borderId="4" xfId="0" applyNumberFormat="1" applyFont="1" applyBorder="1" applyAlignment="1" applyProtection="1">
      <alignment horizontal="center" vertical="center"/>
      <protection/>
    </xf>
    <xf numFmtId="3" fontId="4" fillId="0" borderId="5" xfId="0" applyNumberFormat="1" applyFont="1" applyFill="1" applyBorder="1" applyAlignment="1" applyProtection="1">
      <alignment horizontal="center" vertical="center"/>
      <protection/>
    </xf>
    <xf numFmtId="168" fontId="4" fillId="0" borderId="4" xfId="0" applyNumberFormat="1" applyFont="1" applyFill="1" applyBorder="1" applyAlignment="1" applyProtection="1">
      <alignment horizontal="center" vertical="center"/>
      <protection/>
    </xf>
    <xf numFmtId="1" fontId="4" fillId="0" borderId="5" xfId="0" applyNumberFormat="1" applyFont="1" applyBorder="1" applyAlignment="1" applyProtection="1">
      <alignment horizontal="center" vertical="center"/>
      <protection/>
    </xf>
    <xf numFmtId="3" fontId="4" fillId="0" borderId="4" xfId="0" applyNumberFormat="1" applyFont="1" applyFill="1" applyBorder="1" applyAlignment="1" applyProtection="1">
      <alignment horizontal="center" vertical="center"/>
      <protection/>
    </xf>
    <xf numFmtId="3" fontId="4" fillId="0" borderId="5" xfId="0" applyNumberFormat="1" applyFont="1" applyBorder="1" applyAlignment="1" applyProtection="1" quotePrefix="1">
      <alignment horizontal="center" vertical="center"/>
      <protection/>
    </xf>
    <xf numFmtId="3" fontId="4" fillId="0" borderId="4" xfId="0" applyNumberFormat="1" applyFont="1" applyBorder="1" applyAlignment="1">
      <alignment horizontal="center" vertical="center"/>
    </xf>
    <xf numFmtId="168" fontId="4" fillId="0" borderId="5" xfId="0" applyNumberFormat="1" applyFont="1" applyBorder="1" applyAlignment="1" applyProtection="1" quotePrefix="1">
      <alignment horizontal="center" vertical="center"/>
      <protection/>
    </xf>
    <xf numFmtId="0" fontId="4" fillId="0" borderId="5" xfId="0" applyNumberFormat="1" applyFont="1" applyBorder="1" applyAlignment="1" applyProtection="1">
      <alignment horizontal="center" vertical="center"/>
      <protection/>
    </xf>
    <xf numFmtId="168" fontId="4" fillId="0" borderId="5" xfId="0" applyNumberFormat="1" applyFont="1" applyBorder="1" applyAlignment="1" applyProtection="1">
      <alignment horizontal="center" vertical="center"/>
      <protection/>
    </xf>
    <xf numFmtId="3" fontId="4" fillId="0" borderId="11" xfId="0" applyNumberFormat="1" applyFont="1" applyBorder="1" applyAlignment="1" applyProtection="1">
      <alignment horizontal="center" vertical="center"/>
      <protection/>
    </xf>
    <xf numFmtId="168" fontId="4" fillId="0" borderId="11" xfId="0" applyNumberFormat="1" applyFont="1" applyBorder="1" applyAlignment="1" applyProtection="1">
      <alignment horizontal="center" vertical="center"/>
      <protection/>
    </xf>
    <xf numFmtId="1" fontId="4" fillId="0" borderId="11" xfId="0" applyNumberFormat="1" applyFont="1" applyBorder="1" applyAlignment="1" applyProtection="1">
      <alignment horizontal="center" vertical="center"/>
      <protection/>
    </xf>
    <xf numFmtId="0" fontId="0" fillId="0" borderId="0" xfId="0" applyFont="1" applyAlignment="1">
      <alignment vertical="center" wrapText="1"/>
    </xf>
    <xf numFmtId="37" fontId="4" fillId="0" borderId="11" xfId="0" applyNumberFormat="1" applyFont="1" applyBorder="1" applyAlignment="1">
      <alignment horizontal="center" vertical="center"/>
    </xf>
    <xf numFmtId="0" fontId="4" fillId="0" borderId="8" xfId="0" applyFont="1" applyBorder="1" applyAlignment="1" applyProtection="1">
      <alignment horizontal="centerContinuous" vertical="center"/>
      <protection/>
    </xf>
    <xf numFmtId="0" fontId="4" fillId="0" borderId="3" xfId="0" applyFont="1" applyBorder="1" applyAlignment="1">
      <alignment horizontal="centerContinuous" vertical="center"/>
    </xf>
    <xf numFmtId="0" fontId="4" fillId="0" borderId="9" xfId="0" applyFont="1" applyBorder="1" applyAlignment="1" applyProtection="1">
      <alignment horizontal="centerContinuous" vertical="center"/>
      <protection/>
    </xf>
    <xf numFmtId="0" fontId="4" fillId="0" borderId="7" xfId="0" applyFont="1" applyBorder="1" applyAlignment="1" applyProtection="1">
      <alignment horizontal="center"/>
      <protection/>
    </xf>
    <xf numFmtId="0" fontId="4" fillId="0" borderId="5" xfId="0" applyFont="1" applyBorder="1" applyAlignment="1" applyProtection="1">
      <alignment horizontal="center" vertical="center"/>
      <protection/>
    </xf>
    <xf numFmtId="3" fontId="4" fillId="0" borderId="4" xfId="0" applyNumberFormat="1" applyFont="1" applyBorder="1" applyAlignment="1" applyProtection="1">
      <alignment vertical="center"/>
      <protection/>
    </xf>
    <xf numFmtId="168" fontId="4" fillId="0" borderId="4" xfId="0" applyNumberFormat="1" applyFont="1" applyBorder="1" applyAlignment="1" applyProtection="1">
      <alignment vertical="center"/>
      <protection/>
    </xf>
    <xf numFmtId="168" fontId="4" fillId="0" borderId="4" xfId="0" applyNumberFormat="1" applyFont="1" applyBorder="1" applyAlignment="1" applyProtection="1" quotePrefix="1">
      <alignment horizontal="right" vertical="center"/>
      <protection/>
    </xf>
    <xf numFmtId="3" fontId="4" fillId="0" borderId="4" xfId="0" applyNumberFormat="1" applyFont="1" applyBorder="1" applyAlignment="1" applyProtection="1" quotePrefix="1">
      <alignment horizontal="right" vertical="center"/>
      <protection/>
    </xf>
    <xf numFmtId="3" fontId="4" fillId="0" borderId="4" xfId="0" applyNumberFormat="1" applyFont="1" applyBorder="1" applyAlignment="1" applyProtection="1" quotePrefix="1">
      <alignment vertical="center"/>
      <protection/>
    </xf>
    <xf numFmtId="0" fontId="4" fillId="0" borderId="6" xfId="0" applyFont="1" applyBorder="1" applyAlignment="1" applyProtection="1">
      <alignment horizontal="left" vertical="center"/>
      <protection/>
    </xf>
    <xf numFmtId="3" fontId="4" fillId="0" borderId="3" xfId="0" applyNumberFormat="1" applyFont="1" applyBorder="1" applyAlignment="1" applyProtection="1">
      <alignment vertical="center"/>
      <protection/>
    </xf>
    <xf numFmtId="168" fontId="4" fillId="0" borderId="6" xfId="0" applyNumberFormat="1" applyFont="1" applyBorder="1" applyAlignment="1" applyProtection="1">
      <alignment vertical="center"/>
      <protection/>
    </xf>
    <xf numFmtId="0" fontId="4" fillId="0" borderId="6" xfId="0" applyFont="1" applyBorder="1" applyAlignment="1" applyProtection="1">
      <alignment horizontal="center" vertical="center" wrapText="1"/>
      <protection/>
    </xf>
    <xf numFmtId="0" fontId="4" fillId="0" borderId="12" xfId="0" applyFont="1" applyBorder="1" applyAlignment="1">
      <alignment horizontal="centerContinuous"/>
    </xf>
    <xf numFmtId="0" fontId="4" fillId="0" borderId="13" xfId="0" applyFont="1" applyBorder="1" applyAlignment="1" applyProtection="1">
      <alignment horizontal="center"/>
      <protection/>
    </xf>
    <xf numFmtId="3" fontId="4" fillId="0" borderId="14" xfId="0" applyNumberFormat="1" applyFont="1" applyBorder="1" applyAlignment="1" applyProtection="1" quotePrefix="1">
      <alignment horizontal="right" vertical="center"/>
      <protection/>
    </xf>
    <xf numFmtId="168" fontId="4" fillId="0" borderId="14" xfId="0" applyNumberFormat="1" applyFont="1" applyBorder="1" applyAlignment="1" applyProtection="1">
      <alignment vertical="center"/>
      <protection/>
    </xf>
    <xf numFmtId="168" fontId="4" fillId="0" borderId="14" xfId="0" applyNumberFormat="1" applyFont="1" applyBorder="1" applyAlignment="1" applyProtection="1" quotePrefix="1">
      <alignment horizontal="right" vertical="center"/>
      <protection/>
    </xf>
    <xf numFmtId="2" fontId="4" fillId="0" borderId="15" xfId="0" applyNumberFormat="1" applyFont="1" applyBorder="1" applyAlignment="1" applyProtection="1">
      <alignment vertical="center"/>
      <protection/>
    </xf>
    <xf numFmtId="0" fontId="4" fillId="0" borderId="0" xfId="0" applyFont="1" applyBorder="1" applyAlignment="1" applyProtection="1">
      <alignment horizontal="center" vertical="center" wrapText="1"/>
      <protection/>
    </xf>
    <xf numFmtId="1" fontId="4" fillId="0" borderId="0" xfId="0" applyNumberFormat="1" applyFont="1" applyBorder="1" applyAlignment="1">
      <alignment horizontal="center" vertical="center"/>
    </xf>
    <xf numFmtId="0" fontId="0" fillId="0" borderId="3" xfId="0" applyFont="1" applyBorder="1" applyAlignment="1">
      <alignment horizontal="center" vertical="center"/>
    </xf>
    <xf numFmtId="1" fontId="0" fillId="0" borderId="0" xfId="0" applyNumberFormat="1" applyFont="1" applyBorder="1" applyAlignment="1">
      <alignment horizontal="center" vertical="center"/>
    </xf>
    <xf numFmtId="3" fontId="4" fillId="0" borderId="0" xfId="0" applyNumberFormat="1" applyFont="1" applyBorder="1" applyAlignment="1" applyProtection="1">
      <alignment horizontal="center" vertical="center"/>
      <protection/>
    </xf>
    <xf numFmtId="168" fontId="4" fillId="0" borderId="0" xfId="0" applyNumberFormat="1" applyFont="1" applyBorder="1" applyAlignment="1" applyProtection="1">
      <alignment horizontal="center" vertical="center"/>
      <protection/>
    </xf>
    <xf numFmtId="1" fontId="4" fillId="0" borderId="0" xfId="0" applyNumberFormat="1" applyFont="1" applyBorder="1" applyAlignment="1" applyProtection="1">
      <alignment horizontal="center" vertical="center"/>
      <protection/>
    </xf>
    <xf numFmtId="37" fontId="4" fillId="0" borderId="0" xfId="0" applyNumberFormat="1" applyFont="1" applyBorder="1" applyAlignment="1">
      <alignment horizontal="center" vertical="center"/>
    </xf>
    <xf numFmtId="0" fontId="4" fillId="0" borderId="0" xfId="0" applyFont="1" applyBorder="1" applyAlignment="1">
      <alignment vertical="center" wrapText="1"/>
    </xf>
    <xf numFmtId="0" fontId="0" fillId="0" borderId="0" xfId="0" applyFont="1" applyBorder="1" applyAlignment="1">
      <alignment vertical="center"/>
    </xf>
    <xf numFmtId="0" fontId="4" fillId="0" borderId="0" xfId="0" applyFont="1" applyAlignment="1" applyProtection="1">
      <alignment horizontal="centerContinuous" vertical="center"/>
      <protection/>
    </xf>
    <xf numFmtId="0" fontId="0" fillId="0" borderId="0" xfId="0" applyFont="1" applyAlignment="1">
      <alignment horizontal="centerContinuous" vertical="center"/>
    </xf>
    <xf numFmtId="0" fontId="4" fillId="0" borderId="6" xfId="0" applyFont="1" applyBorder="1" applyAlignment="1" applyProtection="1">
      <alignment horizontal="center" vertical="center"/>
      <protection/>
    </xf>
    <xf numFmtId="0" fontId="4" fillId="0" borderId="3" xfId="0" applyFont="1" applyBorder="1" applyAlignment="1" applyProtection="1">
      <alignment horizontal="center" vertical="center"/>
      <protection/>
    </xf>
    <xf numFmtId="0" fontId="4" fillId="0" borderId="4" xfId="0" applyFont="1" applyBorder="1" applyAlignment="1" applyProtection="1">
      <alignment horizontal="center" vertical="center"/>
      <protection/>
    </xf>
    <xf numFmtId="166" fontId="4" fillId="0" borderId="5" xfId="0" applyNumberFormat="1" applyFont="1" applyFill="1" applyBorder="1" applyAlignment="1" applyProtection="1">
      <alignment horizontal="center" vertical="center"/>
      <protection/>
    </xf>
    <xf numFmtId="1" fontId="4" fillId="0" borderId="4" xfId="0" applyNumberFormat="1" applyFont="1" applyBorder="1" applyAlignment="1" applyProtection="1">
      <alignment horizontal="center" vertical="center"/>
      <protection/>
    </xf>
    <xf numFmtId="166" fontId="4" fillId="0" borderId="4" xfId="0" applyNumberFormat="1" applyFont="1" applyFill="1" applyBorder="1" applyAlignment="1" applyProtection="1">
      <alignment horizontal="center" vertical="center"/>
      <protection/>
    </xf>
    <xf numFmtId="168" fontId="4" fillId="0" borderId="5" xfId="0" applyNumberFormat="1" applyFont="1" applyFill="1" applyBorder="1" applyAlignment="1" applyProtection="1">
      <alignment horizontal="center" vertical="center"/>
      <protection/>
    </xf>
    <xf numFmtId="166" fontId="4" fillId="0" borderId="4" xfId="0" applyNumberFormat="1" applyFont="1" applyBorder="1" applyAlignment="1" applyProtection="1">
      <alignment horizontal="center" vertical="center"/>
      <protection/>
    </xf>
    <xf numFmtId="37" fontId="0" fillId="0" borderId="0" xfId="0" applyNumberFormat="1" applyFont="1" applyBorder="1" applyAlignment="1">
      <alignment/>
    </xf>
    <xf numFmtId="0" fontId="4" fillId="0" borderId="11" xfId="0" applyFont="1" applyBorder="1" applyAlignment="1" applyProtection="1">
      <alignment horizontal="center" vertical="center"/>
      <protection/>
    </xf>
    <xf numFmtId="0" fontId="4" fillId="0" borderId="0" xfId="0" applyFont="1" applyBorder="1" applyAlignment="1" applyProtection="1">
      <alignment horizontal="center" vertical="center"/>
      <protection/>
    </xf>
    <xf numFmtId="0" fontId="4" fillId="0" borderId="8" xfId="0" applyFont="1" applyBorder="1" applyAlignment="1" applyProtection="1">
      <alignment horizontal="centerContinuous"/>
      <protection/>
    </xf>
    <xf numFmtId="0" fontId="4" fillId="0" borderId="3" xfId="0" applyFont="1" applyBorder="1" applyAlignment="1">
      <alignment horizontal="centerContinuous"/>
    </xf>
    <xf numFmtId="168" fontId="4" fillId="0" borderId="4" xfId="0" applyNumberFormat="1" applyFont="1" applyBorder="1" applyAlignment="1">
      <alignment horizontal="center" vertical="center"/>
    </xf>
    <xf numFmtId="168" fontId="4" fillId="0" borderId="5" xfId="0" applyNumberFormat="1" applyFont="1" applyBorder="1" applyAlignment="1">
      <alignment horizontal="center" vertical="center"/>
    </xf>
    <xf numFmtId="168" fontId="4" fillId="0" borderId="3" xfId="0" applyNumberFormat="1" applyFont="1" applyBorder="1" applyAlignment="1" applyProtection="1" quotePrefix="1">
      <alignment horizontal="center" vertical="center"/>
      <protection/>
    </xf>
    <xf numFmtId="168" fontId="4" fillId="0" borderId="6" xfId="0" applyNumberFormat="1" applyFont="1" applyBorder="1" applyAlignment="1" applyProtection="1" quotePrefix="1">
      <alignment horizontal="center" vertical="center"/>
      <protection/>
    </xf>
    <xf numFmtId="168" fontId="4" fillId="0" borderId="0" xfId="0" applyNumberFormat="1" applyFont="1" applyBorder="1" applyAlignment="1" applyProtection="1" quotePrefix="1">
      <alignment horizontal="center" vertical="center"/>
      <protection/>
    </xf>
    <xf numFmtId="0" fontId="4" fillId="0" borderId="9" xfId="0" applyFont="1" applyBorder="1" applyAlignment="1" applyProtection="1">
      <alignment horizontal="centerContinuous" wrapText="1"/>
      <protection/>
    </xf>
    <xf numFmtId="0" fontId="4" fillId="0" borderId="3" xfId="0" applyFont="1" applyBorder="1" applyAlignment="1">
      <alignment horizontal="centerContinuous" wrapText="1"/>
    </xf>
    <xf numFmtId="0" fontId="4" fillId="0" borderId="3" xfId="0" applyFont="1" applyBorder="1" applyAlignment="1" applyProtection="1" quotePrefix="1">
      <alignment horizontal="center"/>
      <protection/>
    </xf>
    <xf numFmtId="168" fontId="4" fillId="0" borderId="3" xfId="0" applyNumberFormat="1" applyFont="1" applyBorder="1" applyAlignment="1" applyProtection="1">
      <alignment vertical="center"/>
      <protection/>
    </xf>
    <xf numFmtId="0" fontId="4" fillId="0" borderId="0" xfId="0" applyFont="1" applyAlignment="1" applyProtection="1">
      <alignment horizontal="left" vertical="center" wrapText="1"/>
      <protection/>
    </xf>
    <xf numFmtId="0" fontId="4" fillId="0" borderId="0" xfId="0" applyFont="1" applyBorder="1" applyAlignment="1" applyProtection="1" quotePrefix="1">
      <alignment horizontal="center" vertical="center"/>
      <protection/>
    </xf>
    <xf numFmtId="0" fontId="0" fillId="0" borderId="0" xfId="0" applyFont="1" applyBorder="1" applyAlignment="1">
      <alignment horizontal="center" vertical="center"/>
    </xf>
    <xf numFmtId="0" fontId="5" fillId="0" borderId="0" xfId="0" applyFont="1" applyAlignment="1">
      <alignment horizontal="centerContinuous"/>
    </xf>
    <xf numFmtId="0" fontId="4" fillId="0" borderId="8" xfId="0" applyFont="1" applyBorder="1" applyAlignment="1">
      <alignment horizontal="centerContinuous"/>
    </xf>
    <xf numFmtId="0" fontId="4" fillId="0" borderId="9" xfId="0" applyFont="1" applyBorder="1" applyAlignment="1">
      <alignment horizontal="centerContinuous"/>
    </xf>
    <xf numFmtId="0" fontId="4" fillId="0" borderId="7" xfId="0" applyFont="1" applyBorder="1" applyAlignment="1">
      <alignment horizontal="center"/>
    </xf>
    <xf numFmtId="0" fontId="4" fillId="0" borderId="7" xfId="0" applyFont="1" applyBorder="1" applyAlignment="1" quotePrefix="1">
      <alignment horizontal="center"/>
    </xf>
    <xf numFmtId="0" fontId="4" fillId="0" borderId="6" xfId="0" applyFont="1" applyBorder="1" applyAlignment="1" quotePrefix="1">
      <alignment horizontal="center"/>
    </xf>
    <xf numFmtId="0" fontId="4" fillId="0" borderId="5" xfId="0" applyFont="1" applyBorder="1" applyAlignment="1" quotePrefix="1">
      <alignment horizontal="center" vertical="center"/>
    </xf>
    <xf numFmtId="3" fontId="4" fillId="0" borderId="4" xfId="0" applyNumberFormat="1" applyFont="1" applyBorder="1" applyAlignment="1">
      <alignment vertical="center"/>
    </xf>
    <xf numFmtId="168" fontId="4" fillId="0" borderId="4" xfId="0" applyNumberFormat="1" applyFont="1" applyBorder="1" applyAlignment="1">
      <alignment vertical="center"/>
    </xf>
    <xf numFmtId="3" fontId="4" fillId="0" borderId="4" xfId="0" applyNumberFormat="1" applyFont="1" applyBorder="1" applyAlignment="1" quotePrefix="1">
      <alignment horizontal="right" vertical="center"/>
    </xf>
    <xf numFmtId="168" fontId="4" fillId="0" borderId="5" xfId="0" applyNumberFormat="1" applyFont="1" applyBorder="1" applyAlignment="1">
      <alignment vertical="center"/>
    </xf>
    <xf numFmtId="37" fontId="4" fillId="0" borderId="5" xfId="0" applyNumberFormat="1" applyFont="1" applyBorder="1" applyAlignment="1">
      <alignment vertical="center"/>
    </xf>
    <xf numFmtId="168" fontId="4" fillId="0" borderId="4" xfId="0" applyNumberFormat="1" applyFont="1" applyBorder="1" applyAlignment="1" quotePrefix="1">
      <alignment horizontal="right" vertical="center"/>
    </xf>
    <xf numFmtId="0" fontId="4" fillId="0" borderId="6" xfId="0" applyFont="1" applyBorder="1" applyAlignment="1">
      <alignment horizontal="center" vertical="center"/>
    </xf>
    <xf numFmtId="3" fontId="4" fillId="0" borderId="3" xfId="0" applyNumberFormat="1" applyFont="1" applyBorder="1" applyAlignment="1">
      <alignment vertical="center"/>
    </xf>
    <xf numFmtId="168" fontId="4" fillId="0" borderId="3" xfId="0" applyNumberFormat="1" applyFont="1" applyBorder="1" applyAlignment="1">
      <alignment vertical="center"/>
    </xf>
    <xf numFmtId="168" fontId="4" fillId="0" borderId="6" xfId="0" applyNumberFormat="1" applyFont="1" applyBorder="1" applyAlignment="1">
      <alignment vertical="center"/>
    </xf>
    <xf numFmtId="37" fontId="4" fillId="0" borderId="6" xfId="0" applyNumberFormat="1" applyFont="1" applyBorder="1" applyAlignment="1">
      <alignment vertical="center"/>
    </xf>
    <xf numFmtId="0" fontId="4" fillId="0" borderId="0" xfId="0" applyFont="1" applyAlignment="1" quotePrefix="1">
      <alignment vertical="center" wrapText="1"/>
    </xf>
    <xf numFmtId="0" fontId="4" fillId="0" borderId="0" xfId="0" applyFont="1" applyBorder="1" applyAlignment="1">
      <alignment horizontal="center" vertical="center"/>
    </xf>
    <xf numFmtId="3" fontId="4" fillId="0" borderId="0" xfId="0" applyNumberFormat="1" applyFont="1" applyBorder="1" applyAlignment="1">
      <alignment vertical="center"/>
    </xf>
    <xf numFmtId="168" fontId="4" fillId="0" borderId="0" xfId="0" applyNumberFormat="1" applyFont="1" applyBorder="1" applyAlignment="1">
      <alignment vertical="center"/>
    </xf>
    <xf numFmtId="37" fontId="4" fillId="0" borderId="0" xfId="0" applyNumberFormat="1" applyFont="1" applyBorder="1" applyAlignment="1">
      <alignment vertical="center"/>
    </xf>
    <xf numFmtId="0" fontId="0" fillId="0" borderId="3" xfId="0" applyFont="1" applyBorder="1" applyAlignment="1">
      <alignment vertical="center" wrapText="1"/>
    </xf>
    <xf numFmtId="0" fontId="4" fillId="0" borderId="8" xfId="0" applyFont="1" applyBorder="1" applyAlignment="1" applyProtection="1">
      <alignment horizontal="center" vertical="center"/>
      <protection/>
    </xf>
    <xf numFmtId="0" fontId="0" fillId="0" borderId="3" xfId="0" applyFont="1" applyBorder="1" applyAlignment="1">
      <alignment vertical="center"/>
    </xf>
    <xf numFmtId="0" fontId="4" fillId="0" borderId="0" xfId="0" applyFont="1" applyAlignment="1" quotePrefix="1">
      <alignment vertical="center" wrapText="1"/>
    </xf>
    <xf numFmtId="0" fontId="4" fillId="0" borderId="16" xfId="0" applyFont="1" applyBorder="1" applyAlignment="1">
      <alignment horizontal="center" vertical="center" wrapText="1"/>
    </xf>
    <xf numFmtId="0" fontId="0" fillId="0" borderId="5" xfId="0" applyFont="1" applyBorder="1" applyAlignment="1">
      <alignment horizontal="center"/>
    </xf>
    <xf numFmtId="0" fontId="4" fillId="0" borderId="11" xfId="0" applyFont="1" applyBorder="1" applyAlignment="1">
      <alignment horizontal="center"/>
    </xf>
    <xf numFmtId="0" fontId="4" fillId="0" borderId="11" xfId="0" applyFont="1" applyBorder="1" applyAlignment="1">
      <alignment vertical="center" wrapText="1"/>
    </xf>
    <xf numFmtId="0" fontId="4" fillId="0" borderId="9" xfId="0" applyFont="1" applyBorder="1" applyAlignment="1" applyProtection="1">
      <alignment horizontal="centerContinuous"/>
      <protection/>
    </xf>
    <xf numFmtId="0" fontId="4" fillId="0" borderId="17" xfId="0" applyFont="1" applyBorder="1" applyAlignment="1">
      <alignment horizontal="centerContinuous"/>
    </xf>
    <xf numFmtId="0" fontId="4" fillId="0" borderId="18" xfId="0" applyFont="1" applyBorder="1" applyAlignment="1" applyProtection="1">
      <alignment horizontal="centerContinuous"/>
      <protection/>
    </xf>
    <xf numFmtId="0" fontId="4" fillId="0" borderId="7" xfId="0" applyFont="1" applyBorder="1" applyAlignment="1">
      <alignment horizontal="centerContinuous"/>
    </xf>
    <xf numFmtId="0" fontId="4" fillId="0" borderId="18" xfId="0" applyFont="1" applyBorder="1" applyAlignment="1">
      <alignment horizontal="centerContinuous"/>
    </xf>
    <xf numFmtId="0" fontId="0" fillId="0" borderId="0" xfId="0" applyFont="1" applyAlignment="1">
      <alignment/>
    </xf>
    <xf numFmtId="0" fontId="4" fillId="0" borderId="5" xfId="0" applyFont="1" applyBorder="1" applyAlignment="1" applyProtection="1">
      <alignment horizontal="left" vertical="center"/>
      <protection/>
    </xf>
    <xf numFmtId="168" fontId="4" fillId="0" borderId="5" xfId="0" applyNumberFormat="1" applyFont="1" applyBorder="1" applyAlignment="1" applyProtection="1">
      <alignment vertical="center"/>
      <protection/>
    </xf>
    <xf numFmtId="3" fontId="4" fillId="0" borderId="5" xfId="0" applyNumberFormat="1" applyFont="1" applyBorder="1" applyAlignment="1" applyProtection="1">
      <alignment vertical="center"/>
      <protection/>
    </xf>
    <xf numFmtId="0" fontId="4" fillId="0" borderId="11" xfId="0" applyFont="1" applyBorder="1" applyAlignment="1" applyProtection="1">
      <alignment vertical="center"/>
      <protection/>
    </xf>
    <xf numFmtId="3" fontId="4" fillId="0" borderId="7" xfId="0" applyNumberFormat="1" applyFont="1" applyBorder="1" applyAlignment="1" applyProtection="1">
      <alignment vertical="center"/>
      <protection/>
    </xf>
    <xf numFmtId="168" fontId="4" fillId="0" borderId="7" xfId="0" applyNumberFormat="1" applyFont="1" applyBorder="1" applyAlignment="1" applyProtection="1">
      <alignment vertical="center"/>
      <protection/>
    </xf>
    <xf numFmtId="168" fontId="4" fillId="0" borderId="11" xfId="0" applyNumberFormat="1" applyFont="1" applyBorder="1" applyAlignment="1" applyProtection="1">
      <alignment vertical="center"/>
      <protection/>
    </xf>
    <xf numFmtId="3" fontId="4" fillId="0" borderId="11" xfId="0" applyNumberFormat="1" applyFont="1" applyBorder="1" applyAlignment="1" applyProtection="1" quotePrefix="1">
      <alignment horizontal="right" vertical="center"/>
      <protection/>
    </xf>
    <xf numFmtId="3" fontId="4" fillId="0" borderId="11" xfId="0" applyNumberFormat="1" applyFont="1" applyBorder="1" applyAlignment="1" applyProtection="1">
      <alignment vertical="center"/>
      <protection/>
    </xf>
    <xf numFmtId="0" fontId="4" fillId="0" borderId="0" xfId="0" applyFont="1" applyBorder="1" applyAlignment="1" applyProtection="1">
      <alignment horizontal="left" vertical="center"/>
      <protection/>
    </xf>
    <xf numFmtId="0" fontId="4" fillId="0" borderId="0" xfId="0" applyFont="1" applyAlignment="1" applyProtection="1">
      <alignment horizontal="left" vertical="center" wrapText="1"/>
      <protection/>
    </xf>
    <xf numFmtId="3" fontId="4" fillId="0" borderId="0" xfId="0" applyNumberFormat="1" applyFont="1" applyBorder="1" applyAlignment="1" applyProtection="1">
      <alignment vertical="center"/>
      <protection/>
    </xf>
    <xf numFmtId="168" fontId="4" fillId="0" borderId="0" xfId="0" applyNumberFormat="1" applyFont="1" applyBorder="1" applyAlignment="1" applyProtection="1">
      <alignment vertical="center"/>
      <protection/>
    </xf>
    <xf numFmtId="37" fontId="4" fillId="0" borderId="4" xfId="0" applyNumberFormat="1" applyFont="1" applyBorder="1" applyAlignment="1" applyProtection="1">
      <alignment vertical="center"/>
      <protection/>
    </xf>
    <xf numFmtId="166" fontId="4" fillId="0" borderId="4" xfId="0" applyNumberFormat="1" applyFont="1" applyBorder="1" applyAlignment="1" applyProtection="1">
      <alignment vertical="center"/>
      <protection/>
    </xf>
    <xf numFmtId="166" fontId="4" fillId="0" borderId="4" xfId="0" applyNumberFormat="1" applyFont="1" applyBorder="1" applyAlignment="1" applyProtection="1" quotePrefix="1">
      <alignment horizontal="right" vertical="center"/>
      <protection/>
    </xf>
    <xf numFmtId="166" fontId="4" fillId="0" borderId="5" xfId="0" applyNumberFormat="1" applyFont="1" applyBorder="1" applyAlignment="1" applyProtection="1">
      <alignment vertical="center"/>
      <protection/>
    </xf>
    <xf numFmtId="37" fontId="4" fillId="0" borderId="5" xfId="0" applyNumberFormat="1" applyFont="1" applyBorder="1" applyAlignment="1" applyProtection="1" quotePrefix="1">
      <alignment horizontal="right" vertical="center"/>
      <protection/>
    </xf>
    <xf numFmtId="37" fontId="4" fillId="0" borderId="4" xfId="0" applyNumberFormat="1" applyFont="1" applyBorder="1" applyAlignment="1">
      <alignment vertical="center"/>
    </xf>
    <xf numFmtId="37" fontId="4" fillId="0" borderId="5" xfId="0" applyNumberFormat="1" applyFont="1" applyBorder="1" applyAlignment="1" applyProtection="1">
      <alignment vertical="center"/>
      <protection/>
    </xf>
    <xf numFmtId="37" fontId="4" fillId="0" borderId="3" xfId="0" applyNumberFormat="1" applyFont="1" applyBorder="1" applyAlignment="1" applyProtection="1">
      <alignment vertical="center"/>
      <protection/>
    </xf>
    <xf numFmtId="166" fontId="4" fillId="0" borderId="3" xfId="0" applyNumberFormat="1" applyFont="1" applyBorder="1" applyAlignment="1" applyProtection="1">
      <alignment vertical="center"/>
      <protection/>
    </xf>
    <xf numFmtId="166" fontId="4" fillId="0" borderId="6" xfId="0" applyNumberFormat="1" applyFont="1" applyBorder="1" applyAlignment="1" applyProtection="1">
      <alignment vertical="center"/>
      <protection/>
    </xf>
    <xf numFmtId="37" fontId="4" fillId="0" borderId="6" xfId="0" applyNumberFormat="1" applyFont="1" applyBorder="1" applyAlignment="1" applyProtection="1">
      <alignment vertical="center"/>
      <protection/>
    </xf>
    <xf numFmtId="3" fontId="4" fillId="0" borderId="10" xfId="0" applyNumberFormat="1" applyFont="1" applyBorder="1" applyAlignment="1" applyProtection="1">
      <alignment horizontal="center" vertical="center"/>
      <protection/>
    </xf>
    <xf numFmtId="0" fontId="0" fillId="0" borderId="1" xfId="0" applyFont="1" applyBorder="1" applyAlignment="1">
      <alignment horizontal="center" vertical="center"/>
    </xf>
    <xf numFmtId="3" fontId="4" fillId="0" borderId="10" xfId="0" applyNumberFormat="1" applyFont="1" applyBorder="1" applyAlignment="1">
      <alignment horizontal="center" vertical="center"/>
    </xf>
    <xf numFmtId="3" fontId="4" fillId="0" borderId="2" xfId="0" applyNumberFormat="1" applyFont="1" applyBorder="1" applyAlignment="1" applyProtection="1">
      <alignment horizontal="center" vertical="center"/>
      <protection/>
    </xf>
    <xf numFmtId="3" fontId="4" fillId="0" borderId="19" xfId="0" applyNumberFormat="1" applyFont="1" applyBorder="1" applyAlignment="1" applyProtection="1">
      <alignment horizontal="center" vertical="center"/>
      <protection/>
    </xf>
    <xf numFmtId="0" fontId="0" fillId="0" borderId="7" xfId="0" applyFont="1" applyBorder="1" applyAlignment="1">
      <alignment horizontal="center" vertical="center"/>
    </xf>
    <xf numFmtId="3" fontId="4" fillId="0" borderId="19" xfId="0" applyNumberFormat="1" applyFont="1" applyBorder="1" applyAlignment="1">
      <alignment horizontal="center" vertical="center"/>
    </xf>
    <xf numFmtId="3" fontId="4" fillId="0" borderId="18" xfId="0" applyNumberFormat="1" applyFont="1" applyBorder="1" applyAlignment="1" applyProtection="1">
      <alignment horizontal="center" vertical="center"/>
      <protection/>
    </xf>
    <xf numFmtId="0" fontId="4" fillId="0" borderId="0" xfId="0" applyFont="1" applyAlignment="1" applyProtection="1" quotePrefix="1">
      <alignment horizontal="left" vertical="center" wrapText="1"/>
      <protection/>
    </xf>
    <xf numFmtId="3" fontId="4" fillId="0" borderId="0" xfId="0" applyNumberFormat="1" applyFont="1" applyBorder="1" applyAlignment="1">
      <alignment horizontal="center" vertical="center"/>
    </xf>
    <xf numFmtId="0" fontId="4" fillId="0" borderId="5" xfId="0" applyFont="1" applyBorder="1" applyAlignment="1" applyProtection="1">
      <alignment horizontal="left"/>
      <protection/>
    </xf>
    <xf numFmtId="3" fontId="4" fillId="0" borderId="4" xfId="0" applyNumberFormat="1" applyFont="1" applyBorder="1" applyAlignment="1" applyProtection="1">
      <alignment/>
      <protection/>
    </xf>
    <xf numFmtId="168" fontId="4" fillId="0" borderId="4" xfId="0" applyNumberFormat="1" applyFont="1" applyBorder="1" applyAlignment="1" applyProtection="1">
      <alignment/>
      <protection/>
    </xf>
    <xf numFmtId="168" fontId="4" fillId="0" borderId="5" xfId="0" applyNumberFormat="1" applyFont="1" applyBorder="1" applyAlignment="1" applyProtection="1">
      <alignment/>
      <protection/>
    </xf>
    <xf numFmtId="3" fontId="4" fillId="0" borderId="5" xfId="0" applyNumberFormat="1" applyFont="1" applyBorder="1" applyAlignment="1" applyProtection="1">
      <alignment/>
      <protection/>
    </xf>
    <xf numFmtId="168" fontId="4" fillId="0" borderId="4" xfId="0" applyNumberFormat="1" applyFont="1" applyBorder="1" applyAlignment="1" applyProtection="1" quotePrefix="1">
      <alignment horizontal="right"/>
      <protection/>
    </xf>
    <xf numFmtId="177" fontId="4" fillId="0" borderId="4" xfId="0" applyNumberFormat="1" applyFont="1" applyBorder="1" applyAlignment="1" applyProtection="1">
      <alignment/>
      <protection/>
    </xf>
    <xf numFmtId="0" fontId="4" fillId="0" borderId="6" xfId="0" applyFont="1" applyBorder="1" applyAlignment="1" applyProtection="1">
      <alignment horizontal="left"/>
      <protection/>
    </xf>
    <xf numFmtId="0" fontId="0" fillId="0" borderId="11" xfId="0" applyFont="1" applyBorder="1" applyAlignment="1">
      <alignment vertical="center" wrapText="1"/>
    </xf>
    <xf numFmtId="3" fontId="4" fillId="0" borderId="3" xfId="0" applyNumberFormat="1" applyFont="1" applyBorder="1" applyAlignment="1" applyProtection="1">
      <alignment/>
      <protection/>
    </xf>
    <xf numFmtId="168" fontId="4" fillId="0" borderId="6" xfId="0" applyNumberFormat="1" applyFont="1" applyBorder="1" applyAlignment="1" applyProtection="1">
      <alignment/>
      <protection/>
    </xf>
    <xf numFmtId="3" fontId="4" fillId="0" borderId="6" xfId="0" applyNumberFormat="1" applyFont="1" applyBorder="1" applyAlignment="1" applyProtection="1">
      <alignment/>
      <protection/>
    </xf>
    <xf numFmtId="168" fontId="4" fillId="0" borderId="3" xfId="0" applyNumberFormat="1" applyFont="1" applyBorder="1" applyAlignment="1" applyProtection="1">
      <alignment/>
      <protection/>
    </xf>
    <xf numFmtId="0" fontId="4" fillId="0" borderId="0" xfId="0" applyFont="1" applyBorder="1" applyAlignment="1" applyProtection="1">
      <alignment horizontal="left"/>
      <protection/>
    </xf>
    <xf numFmtId="3" fontId="4" fillId="0" borderId="0" xfId="0" applyNumberFormat="1" applyFont="1" applyBorder="1" applyAlignment="1" applyProtection="1">
      <alignment/>
      <protection/>
    </xf>
    <xf numFmtId="168" fontId="4" fillId="0" borderId="0" xfId="0" applyNumberFormat="1" applyFont="1" applyBorder="1" applyAlignment="1" applyProtection="1">
      <alignment/>
      <protection/>
    </xf>
    <xf numFmtId="37" fontId="4" fillId="0" borderId="16" xfId="0" applyNumberFormat="1" applyFont="1" applyBorder="1" applyAlignment="1" applyProtection="1">
      <alignment vertical="center"/>
      <protection/>
    </xf>
    <xf numFmtId="0" fontId="4" fillId="0" borderId="5" xfId="0" applyFont="1" applyBorder="1" applyAlignment="1" applyProtection="1">
      <alignment vertical="center" wrapText="1"/>
      <protection/>
    </xf>
    <xf numFmtId="0" fontId="4" fillId="0" borderId="5" xfId="0" applyFont="1" applyBorder="1" applyAlignment="1" applyProtection="1">
      <alignment horizontal="left" vertical="center" wrapText="1"/>
      <protection/>
    </xf>
    <xf numFmtId="0" fontId="15" fillId="0" borderId="5" xfId="0" applyFont="1" applyBorder="1" applyAlignment="1" applyProtection="1">
      <alignment vertical="center" wrapText="1"/>
      <protection/>
    </xf>
    <xf numFmtId="37" fontId="4" fillId="0" borderId="0" xfId="0" applyNumberFormat="1" applyFont="1" applyBorder="1" applyAlignment="1" applyProtection="1">
      <alignment vertical="center"/>
      <protection/>
    </xf>
    <xf numFmtId="0" fontId="4" fillId="0" borderId="5" xfId="0" applyFont="1" applyBorder="1" applyAlignment="1" applyProtection="1" quotePrefix="1">
      <alignment horizontal="left" vertical="center" wrapText="1"/>
      <protection/>
    </xf>
    <xf numFmtId="0" fontId="4" fillId="0" borderId="18" xfId="0" applyFont="1" applyBorder="1" applyAlignment="1" applyProtection="1">
      <alignment horizontal="center"/>
      <protection/>
    </xf>
    <xf numFmtId="168" fontId="4" fillId="0" borderId="4" xfId="0" applyNumberFormat="1" applyFont="1" applyBorder="1" applyAlignment="1" applyProtection="1">
      <alignment horizontal="right" vertical="center"/>
      <protection/>
    </xf>
    <xf numFmtId="37" fontId="4" fillId="0" borderId="0" xfId="0" applyNumberFormat="1" applyFont="1" applyBorder="1" applyAlignment="1" applyProtection="1" quotePrefix="1">
      <alignment horizontal="right" vertical="center"/>
      <protection/>
    </xf>
    <xf numFmtId="37" fontId="4" fillId="0" borderId="0" xfId="0" applyNumberFormat="1" applyFont="1" applyBorder="1" applyAlignment="1" applyProtection="1">
      <alignment horizontal="right" vertical="center"/>
      <protection/>
    </xf>
    <xf numFmtId="37" fontId="4" fillId="0" borderId="4" xfId="0" applyNumberFormat="1" applyFont="1" applyBorder="1" applyAlignment="1" applyProtection="1" quotePrefix="1">
      <alignment horizontal="right" vertical="center"/>
      <protection/>
    </xf>
    <xf numFmtId="0" fontId="15" fillId="0" borderId="5" xfId="0" applyFont="1" applyBorder="1" applyAlignment="1" applyProtection="1">
      <alignment horizontal="left" vertical="center"/>
      <protection/>
    </xf>
    <xf numFmtId="3" fontId="4" fillId="0" borderId="9" xfId="0" applyNumberFormat="1" applyFont="1" applyBorder="1" applyAlignment="1" applyProtection="1">
      <alignment vertical="center"/>
      <protection/>
    </xf>
    <xf numFmtId="37" fontId="4" fillId="0" borderId="9" xfId="0" applyNumberFormat="1" applyFont="1" applyBorder="1" applyAlignment="1" applyProtection="1">
      <alignment vertical="center"/>
      <protection/>
    </xf>
    <xf numFmtId="0" fontId="0" fillId="0" borderId="0" xfId="0" applyFont="1" applyAlignment="1">
      <alignment vertical="center"/>
    </xf>
    <xf numFmtId="0" fontId="4" fillId="0" borderId="2" xfId="0" applyFont="1" applyBorder="1" applyAlignment="1" applyProtection="1">
      <alignment horizontal="left" vertical="center"/>
      <protection/>
    </xf>
    <xf numFmtId="3" fontId="4" fillId="0" borderId="2" xfId="0" applyNumberFormat="1" applyFont="1" applyBorder="1" applyAlignment="1" applyProtection="1">
      <alignment vertical="center"/>
      <protection/>
    </xf>
    <xf numFmtId="168" fontId="4" fillId="0" borderId="2" xfId="0" applyNumberFormat="1" applyFont="1" applyBorder="1" applyAlignment="1" applyProtection="1">
      <alignment vertical="center"/>
      <protection/>
    </xf>
    <xf numFmtId="0" fontId="0" fillId="0" borderId="3" xfId="0" applyFont="1" applyBorder="1" applyAlignment="1">
      <alignment horizontal="center" vertical="center"/>
    </xf>
    <xf numFmtId="37" fontId="4" fillId="0" borderId="2" xfId="0" applyNumberFormat="1" applyFont="1" applyBorder="1" applyAlignment="1" applyProtection="1">
      <alignment vertical="center"/>
      <protection/>
    </xf>
    <xf numFmtId="168" fontId="4" fillId="0" borderId="3" xfId="0" applyNumberFormat="1" applyFont="1" applyBorder="1" applyAlignment="1">
      <alignment horizontal="centerContinuous"/>
    </xf>
    <xf numFmtId="168" fontId="4" fillId="0" borderId="9" xfId="0" applyNumberFormat="1" applyFont="1" applyBorder="1" applyAlignment="1">
      <alignment horizontal="centerContinuous"/>
    </xf>
    <xf numFmtId="3" fontId="4" fillId="0" borderId="7" xfId="0" applyNumberFormat="1" applyFont="1" applyBorder="1" applyAlignment="1" applyProtection="1">
      <alignment horizontal="center"/>
      <protection/>
    </xf>
    <xf numFmtId="168" fontId="4" fillId="0" borderId="7" xfId="0" applyNumberFormat="1" applyFont="1" applyBorder="1" applyAlignment="1" applyProtection="1">
      <alignment horizontal="center"/>
      <protection/>
    </xf>
    <xf numFmtId="168" fontId="4" fillId="0" borderId="6" xfId="0" applyNumberFormat="1" applyFont="1" applyBorder="1" applyAlignment="1" applyProtection="1">
      <alignment horizontal="center"/>
      <protection/>
    </xf>
    <xf numFmtId="3" fontId="4" fillId="0" borderId="6" xfId="0" applyNumberFormat="1" applyFont="1" applyBorder="1" applyAlignment="1" applyProtection="1">
      <alignment horizontal="center"/>
      <protection/>
    </xf>
    <xf numFmtId="0" fontId="17" fillId="0" borderId="5" xfId="0" applyFont="1" applyBorder="1" applyAlignment="1" applyProtection="1">
      <alignment horizontal="left" vertical="center"/>
      <protection/>
    </xf>
    <xf numFmtId="0" fontId="4" fillId="0" borderId="5" xfId="0" applyFont="1" applyBorder="1" applyAlignment="1" applyProtection="1">
      <alignment vertical="center"/>
      <protection/>
    </xf>
    <xf numFmtId="3" fontId="4" fillId="0" borderId="5" xfId="0" applyNumberFormat="1" applyFont="1" applyBorder="1" applyAlignment="1">
      <alignment vertical="center"/>
    </xf>
    <xf numFmtId="168" fontId="4" fillId="0" borderId="4" xfId="0" applyNumberFormat="1" applyFont="1" applyBorder="1" applyAlignment="1">
      <alignment horizontal="right" vertical="center"/>
    </xf>
    <xf numFmtId="3" fontId="4" fillId="0" borderId="5" xfId="0" applyNumberFormat="1" applyFont="1" applyBorder="1" applyAlignment="1" applyProtection="1" quotePrefix="1">
      <alignment horizontal="right" vertical="center"/>
      <protection/>
    </xf>
    <xf numFmtId="3" fontId="4" fillId="0" borderId="6" xfId="0" applyNumberFormat="1" applyFont="1" applyBorder="1" applyAlignment="1" applyProtection="1">
      <alignment vertical="center"/>
      <protection/>
    </xf>
    <xf numFmtId="3" fontId="4" fillId="0" borderId="8" xfId="0" applyNumberFormat="1" applyFont="1" applyBorder="1" applyAlignment="1" applyProtection="1">
      <alignment horizontal="center" vertical="center"/>
      <protection/>
    </xf>
    <xf numFmtId="3" fontId="4" fillId="0" borderId="6" xfId="0" applyNumberFormat="1" applyFont="1" applyBorder="1" applyAlignment="1" applyProtection="1">
      <alignment horizontal="center" vertical="center"/>
      <protection/>
    </xf>
    <xf numFmtId="0" fontId="0" fillId="0" borderId="6" xfId="0" applyFont="1" applyBorder="1" applyAlignment="1">
      <alignment horizontal="center" vertical="center"/>
    </xf>
    <xf numFmtId="0" fontId="4" fillId="0" borderId="8" xfId="0" applyFont="1" applyBorder="1" applyAlignment="1">
      <alignment horizontal="center" vertical="center"/>
    </xf>
    <xf numFmtId="3" fontId="4" fillId="0" borderId="9" xfId="0" applyNumberFormat="1" applyFont="1" applyBorder="1" applyAlignment="1" applyProtection="1">
      <alignment horizontal="center" vertical="center"/>
      <protection/>
    </xf>
    <xf numFmtId="0" fontId="0" fillId="0" borderId="2" xfId="0" applyFont="1" applyBorder="1" applyAlignment="1">
      <alignment horizontal="center" vertical="center"/>
    </xf>
    <xf numFmtId="0" fontId="4" fillId="0" borderId="2" xfId="0" applyFont="1" applyBorder="1" applyAlignment="1">
      <alignment horizontal="center" vertical="center"/>
    </xf>
    <xf numFmtId="0" fontId="0" fillId="0" borderId="0" xfId="0" applyFont="1" applyBorder="1" applyAlignment="1">
      <alignment vertical="center" wrapText="1"/>
    </xf>
    <xf numFmtId="0" fontId="4" fillId="0" borderId="6" xfId="0" applyFont="1" applyBorder="1" applyAlignment="1">
      <alignment horizontal="center" vertical="center" wrapText="1"/>
    </xf>
    <xf numFmtId="0" fontId="4" fillId="0" borderId="3" xfId="0" applyFont="1" applyBorder="1" applyAlignment="1">
      <alignment horizontal="center" vertical="center" wrapText="1"/>
    </xf>
    <xf numFmtId="0" fontId="4" fillId="0" borderId="5" xfId="0" applyFont="1" applyFill="1" applyBorder="1" applyAlignment="1">
      <alignment horizontal="center" vertical="center"/>
    </xf>
    <xf numFmtId="3" fontId="4" fillId="0" borderId="20" xfId="15" applyNumberFormat="1" applyFont="1" applyFill="1" applyBorder="1" applyAlignment="1">
      <alignment horizontal="center" vertical="center"/>
    </xf>
    <xf numFmtId="3" fontId="4" fillId="0" borderId="20" xfId="0" applyNumberFormat="1" applyFont="1" applyFill="1" applyBorder="1" applyAlignment="1">
      <alignment horizontal="center" vertical="center"/>
    </xf>
    <xf numFmtId="3" fontId="4" fillId="0" borderId="5" xfId="0" applyNumberFormat="1" applyFont="1" applyFill="1" applyBorder="1" applyAlignment="1">
      <alignment horizontal="center" vertical="center"/>
    </xf>
    <xf numFmtId="3" fontId="4" fillId="0" borderId="5" xfId="0" applyNumberFormat="1" applyFont="1" applyFill="1" applyBorder="1" applyAlignment="1" quotePrefix="1">
      <alignment horizontal="center" vertical="center"/>
    </xf>
    <xf numFmtId="3" fontId="4" fillId="0" borderId="5" xfId="15" applyNumberFormat="1" applyFont="1" applyFill="1" applyBorder="1" applyAlignment="1">
      <alignment horizontal="center" vertical="center"/>
    </xf>
    <xf numFmtId="0" fontId="4" fillId="0" borderId="11" xfId="0" applyFont="1" applyFill="1" applyBorder="1" applyAlignment="1">
      <alignment horizontal="center" vertical="center"/>
    </xf>
    <xf numFmtId="3" fontId="4" fillId="0" borderId="11" xfId="15" applyNumberFormat="1" applyFont="1" applyFill="1" applyBorder="1" applyAlignment="1">
      <alignment horizontal="center" vertical="center"/>
    </xf>
    <xf numFmtId="0" fontId="4" fillId="0" borderId="8" xfId="0" applyFont="1" applyBorder="1" applyAlignment="1" applyProtection="1" quotePrefix="1">
      <alignment horizontal="center" vertical="center"/>
      <protection/>
    </xf>
    <xf numFmtId="3" fontId="4" fillId="0" borderId="11" xfId="0" applyNumberFormat="1" applyFont="1" applyFill="1" applyBorder="1" applyAlignment="1">
      <alignment horizontal="center" vertical="center"/>
    </xf>
    <xf numFmtId="0" fontId="4" fillId="0" borderId="0" xfId="0" applyFont="1" applyFill="1" applyBorder="1" applyAlignment="1">
      <alignment horizontal="center" vertical="center"/>
    </xf>
    <xf numFmtId="3" fontId="4" fillId="0" borderId="0" xfId="15" applyNumberFormat="1" applyFont="1" applyFill="1" applyBorder="1" applyAlignment="1">
      <alignment horizontal="center" vertical="center"/>
    </xf>
    <xf numFmtId="3" fontId="4" fillId="0" borderId="0" xfId="0" applyNumberFormat="1" applyFont="1" applyFill="1" applyBorder="1" applyAlignment="1">
      <alignment horizontal="center" vertical="center"/>
    </xf>
    <xf numFmtId="0" fontId="4" fillId="0" borderId="2" xfId="0" applyFont="1" applyBorder="1" applyAlignment="1" applyProtection="1">
      <alignment horizontal="centerContinuous" wrapText="1"/>
      <protection/>
    </xf>
    <xf numFmtId="0" fontId="4" fillId="0" borderId="1" xfId="0" applyFont="1" applyBorder="1" applyAlignment="1">
      <alignment horizontal="centerContinuous" wrapText="1"/>
    </xf>
    <xf numFmtId="3" fontId="4" fillId="0" borderId="4" xfId="0" applyNumberFormat="1" applyFont="1" applyBorder="1" applyAlignment="1" applyProtection="1">
      <alignment horizontal="right" vertical="center"/>
      <protection/>
    </xf>
    <xf numFmtId="0" fontId="4" fillId="0" borderId="11" xfId="0" applyFont="1" applyBorder="1" applyAlignment="1" applyProtection="1">
      <alignment horizontal="left" vertical="center"/>
      <protection/>
    </xf>
    <xf numFmtId="3" fontId="4" fillId="0" borderId="7" xfId="0" applyNumberFormat="1" applyFont="1" applyBorder="1" applyAlignment="1" applyProtection="1" quotePrefix="1">
      <alignment horizontal="right" vertical="center"/>
      <protection/>
    </xf>
    <xf numFmtId="3" fontId="4" fillId="0" borderId="0" xfId="0" applyNumberFormat="1" applyFont="1" applyBorder="1" applyAlignment="1" applyProtection="1" quotePrefix="1">
      <alignment horizontal="right" vertical="center"/>
      <protection/>
    </xf>
    <xf numFmtId="0" fontId="4" fillId="0" borderId="0" xfId="0" applyFont="1" applyAlignment="1">
      <alignment vertical="center" wrapText="1"/>
    </xf>
    <xf numFmtId="0" fontId="0" fillId="0" borderId="0" xfId="0" applyFont="1" applyAlignment="1">
      <alignment vertical="center" wrapText="1"/>
    </xf>
    <xf numFmtId="0" fontId="4" fillId="0" borderId="16" xfId="0" applyFont="1" applyBorder="1" applyAlignment="1" applyProtection="1">
      <alignment horizontal="center" vertical="center"/>
      <protection/>
    </xf>
    <xf numFmtId="0" fontId="0" fillId="0" borderId="11" xfId="0" applyFont="1" applyBorder="1" applyAlignment="1">
      <alignment vertical="center"/>
    </xf>
    <xf numFmtId="0" fontId="4" fillId="0" borderId="0" xfId="0" applyFont="1" applyBorder="1" applyAlignment="1">
      <alignment vertical="center" wrapText="1"/>
    </xf>
    <xf numFmtId="0" fontId="0" fillId="0" borderId="0" xfId="0" applyFont="1" applyBorder="1" applyAlignment="1">
      <alignment vertical="center"/>
    </xf>
    <xf numFmtId="1" fontId="4" fillId="0" borderId="8" xfId="0" applyNumberFormat="1" applyFont="1" applyBorder="1" applyAlignment="1">
      <alignment horizontal="center" vertical="center"/>
    </xf>
    <xf numFmtId="1" fontId="0" fillId="0" borderId="3" xfId="0" applyNumberFormat="1" applyFont="1" applyBorder="1" applyAlignment="1">
      <alignment horizontal="center" vertical="center"/>
    </xf>
    <xf numFmtId="1" fontId="0" fillId="0" borderId="17" xfId="0" applyNumberFormat="1" applyFont="1" applyBorder="1" applyAlignment="1">
      <alignment horizontal="center" vertical="center"/>
    </xf>
    <xf numFmtId="1" fontId="4" fillId="0" borderId="9" xfId="0" applyNumberFormat="1" applyFont="1" applyBorder="1" applyAlignment="1">
      <alignment horizontal="center" vertical="center"/>
    </xf>
    <xf numFmtId="0" fontId="4" fillId="0" borderId="16" xfId="0" applyFont="1" applyBorder="1" applyAlignment="1" applyProtection="1">
      <alignment horizontal="center" vertical="center" wrapText="1"/>
      <protection/>
    </xf>
    <xf numFmtId="0" fontId="0" fillId="0" borderId="5" xfId="0" applyFont="1" applyBorder="1" applyAlignment="1">
      <alignment horizontal="center" vertical="center" wrapText="1"/>
    </xf>
    <xf numFmtId="0" fontId="0" fillId="0" borderId="11" xfId="0" applyFont="1" applyBorder="1" applyAlignment="1">
      <alignment horizontal="center" vertical="center" wrapText="1"/>
    </xf>
    <xf numFmtId="0" fontId="4" fillId="0" borderId="0" xfId="0" applyFont="1" applyAlignment="1">
      <alignment/>
    </xf>
    <xf numFmtId="0" fontId="0" fillId="0" borderId="0" xfId="0" applyFont="1" applyAlignment="1">
      <alignment/>
    </xf>
    <xf numFmtId="0" fontId="4" fillId="0" borderId="8" xfId="0" applyFont="1" applyBorder="1" applyAlignment="1" applyProtection="1">
      <alignment horizontal="center" vertical="center" wrapText="1"/>
      <protection/>
    </xf>
    <xf numFmtId="0" fontId="0" fillId="0" borderId="17" xfId="0" applyFont="1" applyBorder="1" applyAlignment="1">
      <alignment horizontal="center" vertical="center" wrapText="1"/>
    </xf>
    <xf numFmtId="0" fontId="0" fillId="0" borderId="3" xfId="0" applyFont="1" applyBorder="1" applyAlignment="1">
      <alignment horizontal="center" vertical="center" wrapText="1"/>
    </xf>
    <xf numFmtId="0" fontId="5" fillId="0" borderId="0" xfId="0" applyFont="1" applyAlignment="1" applyProtection="1">
      <alignment horizontal="center" vertical="center" wrapText="1"/>
      <protection/>
    </xf>
    <xf numFmtId="0" fontId="0" fillId="0" borderId="0" xfId="0" applyFont="1" applyAlignment="1">
      <alignment horizontal="center" vertical="center" wrapText="1"/>
    </xf>
    <xf numFmtId="0" fontId="0" fillId="0" borderId="11" xfId="0" applyFont="1" applyBorder="1" applyAlignment="1">
      <alignment horizontal="center"/>
    </xf>
    <xf numFmtId="0" fontId="4" fillId="0" borderId="0" xfId="0" applyFont="1" applyAlignment="1">
      <alignment wrapText="1"/>
    </xf>
    <xf numFmtId="0" fontId="0" fillId="0" borderId="0" xfId="0" applyFont="1" applyAlignment="1">
      <alignment wrapText="1"/>
    </xf>
    <xf numFmtId="0" fontId="5" fillId="0" borderId="0" xfId="0" applyFont="1" applyBorder="1" applyAlignment="1" applyProtection="1">
      <alignment horizontal="center" vertical="center" wrapText="1"/>
      <protection/>
    </xf>
    <xf numFmtId="0" fontId="0" fillId="0" borderId="0" xfId="0" applyFont="1" applyBorder="1" applyAlignment="1">
      <alignment horizontal="center" vertical="center" wrapText="1"/>
    </xf>
    <xf numFmtId="0" fontId="4" fillId="0" borderId="0" xfId="0" applyFont="1" applyBorder="1" applyAlignment="1" applyProtection="1">
      <alignment horizontal="center" vertical="center" wrapText="1"/>
      <protection/>
    </xf>
    <xf numFmtId="0" fontId="4" fillId="0" borderId="0" xfId="0" applyFont="1" applyAlignment="1" applyProtection="1" quotePrefix="1">
      <alignment horizontal="left" vertical="center" wrapText="1"/>
      <protection/>
    </xf>
    <xf numFmtId="0" fontId="9" fillId="0" borderId="0" xfId="0" applyFont="1" applyAlignment="1">
      <alignment vertical="center"/>
    </xf>
    <xf numFmtId="0" fontId="0" fillId="0" borderId="0" xfId="0" applyAlignment="1">
      <alignment vertical="center"/>
    </xf>
    <xf numFmtId="0" fontId="9" fillId="0" borderId="0" xfId="0" applyFont="1" applyAlignment="1">
      <alignment vertical="center" wrapText="1"/>
    </xf>
    <xf numFmtId="0" fontId="0" fillId="0" borderId="0" xfId="0" applyAlignment="1">
      <alignment vertical="center" wrapText="1"/>
    </xf>
    <xf numFmtId="0" fontId="7" fillId="0" borderId="16" xfId="0" applyFont="1" applyBorder="1" applyAlignment="1">
      <alignment horizontal="center" vertical="center" wrapText="1"/>
    </xf>
    <xf numFmtId="0" fontId="0" fillId="0" borderId="5" xfId="0" applyBorder="1" applyAlignment="1">
      <alignment horizontal="center"/>
    </xf>
    <xf numFmtId="0" fontId="0" fillId="0" borderId="11" xfId="0" applyBorder="1" applyAlignment="1">
      <alignment horizontal="center"/>
    </xf>
    <xf numFmtId="1" fontId="0" fillId="0" borderId="3" xfId="0" applyNumberFormat="1" applyBorder="1" applyAlignment="1">
      <alignment horizontal="center" vertical="center"/>
    </xf>
    <xf numFmtId="0" fontId="0" fillId="0" borderId="5" xfId="0" applyFont="1" applyBorder="1" applyAlignment="1">
      <alignment/>
    </xf>
    <xf numFmtId="0" fontId="0" fillId="0" borderId="11" xfId="0" applyFont="1" applyBorder="1" applyAlignment="1">
      <alignment/>
    </xf>
    <xf numFmtId="0" fontId="0" fillId="0" borderId="5" xfId="0" applyFont="1" applyBorder="1" applyAlignment="1">
      <alignment horizontal="center" vertical="center"/>
    </xf>
    <xf numFmtId="0" fontId="0" fillId="0" borderId="11" xfId="0" applyFont="1" applyBorder="1" applyAlignment="1">
      <alignment horizontal="center" vertical="center"/>
    </xf>
    <xf numFmtId="0" fontId="4" fillId="0" borderId="0" xfId="0" applyFont="1" applyAlignment="1">
      <alignment vertical="center"/>
    </xf>
    <xf numFmtId="0" fontId="0" fillId="0" borderId="0" xfId="0" applyFont="1" applyAlignment="1">
      <alignment vertical="center"/>
    </xf>
    <xf numFmtId="0" fontId="4" fillId="0" borderId="8" xfId="0" applyFont="1" applyBorder="1" applyAlignment="1" applyProtection="1">
      <alignment/>
      <protection/>
    </xf>
    <xf numFmtId="0" fontId="0" fillId="0" borderId="3" xfId="0" applyFont="1" applyBorder="1" applyAlignment="1">
      <alignment/>
    </xf>
    <xf numFmtId="0" fontId="0" fillId="0" borderId="0" xfId="0" applyFont="1" applyBorder="1" applyAlignment="1">
      <alignment vertical="center" wrapText="1"/>
    </xf>
    <xf numFmtId="0" fontId="4" fillId="0" borderId="6" xfId="0" applyFont="1" applyBorder="1" applyAlignment="1">
      <alignment horizontal="left" vertical="center" indent="1"/>
    </xf>
    <xf numFmtId="37" fontId="4" fillId="0" borderId="3" xfId="0" applyNumberFormat="1" applyFont="1" applyBorder="1" applyAlignment="1">
      <alignment vertical="center"/>
    </xf>
    <xf numFmtId="166" fontId="4" fillId="0" borderId="3" xfId="0" applyNumberFormat="1" applyFont="1" applyBorder="1" applyAlignment="1">
      <alignment vertical="center"/>
    </xf>
    <xf numFmtId="37" fontId="4" fillId="0" borderId="3" xfId="0" applyNumberFormat="1" applyFont="1" applyFill="1" applyBorder="1" applyAlignment="1">
      <alignment vertical="center"/>
    </xf>
    <xf numFmtId="0" fontId="4" fillId="0" borderId="2" xfId="0" applyFont="1" applyBorder="1" applyAlignment="1">
      <alignment horizontal="left" vertical="center" indent="1"/>
    </xf>
    <xf numFmtId="37" fontId="4" fillId="0" borderId="2" xfId="0" applyNumberFormat="1" applyFont="1" applyFill="1" applyBorder="1" applyAlignment="1">
      <alignment vertic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Q21"/>
  <sheetViews>
    <sheetView tabSelected="1" workbookViewId="0" topLeftCell="A1">
      <selection activeCell="A1" sqref="A1"/>
    </sheetView>
  </sheetViews>
  <sheetFormatPr defaultColWidth="9.33203125" defaultRowHeight="12.75"/>
  <cols>
    <col min="1" max="1" width="122.5" style="45" customWidth="1"/>
    <col min="2" max="16384" width="9.33203125" style="45" customWidth="1"/>
  </cols>
  <sheetData>
    <row r="1" ht="15">
      <c r="A1" s="44" t="s">
        <v>311</v>
      </c>
    </row>
    <row r="2" spans="1:5" ht="16.5">
      <c r="A2" s="46" t="s">
        <v>312</v>
      </c>
      <c r="B2" s="44"/>
      <c r="C2" s="44"/>
      <c r="D2" s="44"/>
      <c r="E2" s="44"/>
    </row>
    <row r="3" spans="1:11" ht="16.5">
      <c r="A3" s="47" t="s">
        <v>313</v>
      </c>
      <c r="B3" s="48"/>
      <c r="C3" s="48"/>
      <c r="D3" s="48"/>
      <c r="E3" s="48"/>
      <c r="F3" s="48"/>
      <c r="G3" s="48"/>
      <c r="H3" s="48"/>
      <c r="I3" s="48"/>
      <c r="J3" s="48"/>
      <c r="K3" s="48"/>
    </row>
    <row r="4" spans="1:5" ht="16.5">
      <c r="A4" s="46" t="s">
        <v>314</v>
      </c>
      <c r="B4" s="44"/>
      <c r="C4" s="44"/>
      <c r="D4" s="44"/>
      <c r="E4" s="44"/>
    </row>
    <row r="5" spans="1:8" ht="16.5">
      <c r="A5" s="47" t="s">
        <v>315</v>
      </c>
      <c r="B5" s="48"/>
      <c r="C5" s="48"/>
      <c r="D5" s="48"/>
      <c r="E5" s="48"/>
      <c r="F5" s="48"/>
      <c r="G5" s="48"/>
      <c r="H5" s="48"/>
    </row>
    <row r="6" spans="1:7" ht="33" customHeight="1">
      <c r="A6" s="49" t="s">
        <v>316</v>
      </c>
      <c r="B6" s="50"/>
      <c r="C6" s="50"/>
      <c r="D6" s="50"/>
      <c r="E6" s="50"/>
      <c r="F6" s="50"/>
      <c r="G6" s="50"/>
    </row>
    <row r="7" spans="1:11" ht="34.5" customHeight="1">
      <c r="A7" s="51" t="s">
        <v>317</v>
      </c>
      <c r="B7" s="48"/>
      <c r="C7" s="48"/>
      <c r="D7" s="48"/>
      <c r="E7" s="48"/>
      <c r="F7" s="48"/>
      <c r="G7" s="48"/>
      <c r="H7" s="48"/>
      <c r="I7" s="48"/>
      <c r="J7" s="48"/>
      <c r="K7" s="48"/>
    </row>
    <row r="8" spans="1:11" ht="16.5">
      <c r="A8" s="47" t="s">
        <v>318</v>
      </c>
      <c r="B8" s="48"/>
      <c r="C8" s="48"/>
      <c r="D8" s="48"/>
      <c r="E8" s="48"/>
      <c r="F8" s="48"/>
      <c r="G8" s="48"/>
      <c r="H8" s="48"/>
      <c r="I8" s="48"/>
      <c r="J8" s="48"/>
      <c r="K8" s="48"/>
    </row>
    <row r="9" spans="1:11" ht="32.25" customHeight="1">
      <c r="A9" s="49" t="s">
        <v>319</v>
      </c>
      <c r="B9" s="50"/>
      <c r="C9" s="50"/>
      <c r="D9" s="50"/>
      <c r="E9" s="50"/>
      <c r="F9" s="50"/>
      <c r="G9" s="50"/>
      <c r="H9" s="50"/>
      <c r="I9" s="50"/>
      <c r="J9" s="50"/>
      <c r="K9" s="50"/>
    </row>
    <row r="10" spans="1:11" ht="16.5">
      <c r="A10" s="47" t="s">
        <v>320</v>
      </c>
      <c r="B10" s="48"/>
      <c r="C10" s="48"/>
      <c r="D10" s="48"/>
      <c r="E10" s="48"/>
      <c r="F10" s="48"/>
      <c r="G10" s="50"/>
      <c r="H10" s="50"/>
      <c r="I10" s="50"/>
      <c r="J10" s="50"/>
      <c r="K10" s="50"/>
    </row>
    <row r="11" spans="1:17" ht="34.5" customHeight="1">
      <c r="A11" s="52" t="s">
        <v>321</v>
      </c>
      <c r="B11" s="53"/>
      <c r="C11" s="53"/>
      <c r="D11" s="53"/>
      <c r="E11" s="53"/>
      <c r="F11" s="53"/>
      <c r="G11" s="53"/>
      <c r="H11" s="53"/>
      <c r="I11" s="53"/>
      <c r="J11" s="53"/>
      <c r="K11" s="53"/>
      <c r="L11" s="48"/>
      <c r="M11" s="48"/>
      <c r="N11" s="48"/>
      <c r="O11" s="48"/>
      <c r="P11" s="48"/>
      <c r="Q11" s="48"/>
    </row>
    <row r="12" spans="1:11" ht="34.5" customHeight="1">
      <c r="A12" s="49" t="s">
        <v>322</v>
      </c>
      <c r="B12" s="50"/>
      <c r="C12" s="50"/>
      <c r="D12" s="50"/>
      <c r="E12" s="50"/>
      <c r="F12" s="50"/>
      <c r="G12" s="50"/>
      <c r="H12" s="50"/>
      <c r="I12" s="50"/>
      <c r="J12" s="50"/>
      <c r="K12" s="50"/>
    </row>
    <row r="13" spans="1:11" ht="34.5" customHeight="1">
      <c r="A13" s="49" t="s">
        <v>323</v>
      </c>
      <c r="B13" s="50"/>
      <c r="C13" s="50"/>
      <c r="D13" s="50"/>
      <c r="E13" s="50"/>
      <c r="F13" s="50"/>
      <c r="G13" s="50"/>
      <c r="H13" s="50"/>
      <c r="I13" s="50"/>
      <c r="J13" s="50"/>
      <c r="K13" s="50"/>
    </row>
    <row r="14" spans="1:11" ht="31.5">
      <c r="A14" s="49" t="s">
        <v>324</v>
      </c>
      <c r="B14" s="50"/>
      <c r="C14" s="50"/>
      <c r="D14" s="50"/>
      <c r="E14" s="50"/>
      <c r="F14" s="50"/>
      <c r="G14" s="50"/>
      <c r="H14" s="50"/>
      <c r="I14" s="50"/>
      <c r="J14" s="50"/>
      <c r="K14" s="50"/>
    </row>
    <row r="15" spans="1:11" ht="31.5">
      <c r="A15" s="49" t="s">
        <v>325</v>
      </c>
      <c r="B15" s="50"/>
      <c r="C15" s="50"/>
      <c r="D15" s="50"/>
      <c r="E15" s="50"/>
      <c r="F15" s="50"/>
      <c r="G15" s="50"/>
      <c r="H15" s="50"/>
      <c r="I15" s="50"/>
      <c r="J15" s="50"/>
      <c r="K15" s="50"/>
    </row>
    <row r="16" spans="1:11" ht="33.75" customHeight="1">
      <c r="A16" s="49" t="s">
        <v>326</v>
      </c>
      <c r="B16" s="50"/>
      <c r="C16" s="50"/>
      <c r="D16" s="50"/>
      <c r="E16" s="50"/>
      <c r="F16" s="50"/>
      <c r="G16" s="50"/>
      <c r="H16" s="50"/>
      <c r="I16" s="50"/>
      <c r="J16" s="50"/>
      <c r="K16" s="50"/>
    </row>
    <row r="17" spans="1:11" ht="19.5" customHeight="1">
      <c r="A17" s="49" t="s">
        <v>327</v>
      </c>
      <c r="B17" s="50"/>
      <c r="C17" s="50"/>
      <c r="D17" s="50"/>
      <c r="E17" s="50"/>
      <c r="F17" s="50"/>
      <c r="G17" s="50"/>
      <c r="H17" s="50"/>
      <c r="I17" s="50"/>
      <c r="J17" s="50"/>
      <c r="K17" s="50"/>
    </row>
    <row r="18" spans="1:11" ht="30.75" customHeight="1">
      <c r="A18" s="49" t="s">
        <v>328</v>
      </c>
      <c r="B18" s="50"/>
      <c r="C18" s="50"/>
      <c r="D18" s="50"/>
      <c r="E18" s="50"/>
      <c r="F18" s="50"/>
      <c r="G18" s="50"/>
      <c r="H18" s="50"/>
      <c r="I18" s="50"/>
      <c r="J18" s="50"/>
      <c r="K18" s="50"/>
    </row>
    <row r="19" spans="1:11" ht="16.5">
      <c r="A19" s="46"/>
      <c r="B19" s="50"/>
      <c r="C19" s="50"/>
      <c r="D19" s="50"/>
      <c r="E19" s="50"/>
      <c r="F19" s="50"/>
      <c r="G19" s="50"/>
      <c r="H19" s="50"/>
      <c r="I19" s="50"/>
      <c r="J19" s="50"/>
      <c r="K19" s="50"/>
    </row>
    <row r="20" spans="1:9" ht="15">
      <c r="A20" s="50"/>
      <c r="B20" s="50"/>
      <c r="C20" s="50"/>
      <c r="D20" s="50"/>
      <c r="E20" s="50"/>
      <c r="F20" s="50"/>
      <c r="G20" s="50"/>
      <c r="H20" s="50"/>
      <c r="I20" s="50"/>
    </row>
    <row r="21" spans="1:9" ht="15">
      <c r="A21" s="50"/>
      <c r="B21" s="50"/>
      <c r="C21" s="50"/>
      <c r="D21" s="50"/>
      <c r="E21" s="50"/>
      <c r="F21" s="50"/>
      <c r="G21" s="50"/>
      <c r="H21" s="50"/>
      <c r="I21" s="50"/>
    </row>
  </sheetData>
  <printOptions/>
  <pageMargins left="0.75" right="0.75" top="1" bottom="1" header="0.5" footer="0.5"/>
  <pageSetup horizontalDpi="600" verticalDpi="6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A2:S27"/>
  <sheetViews>
    <sheetView workbookViewId="0" topLeftCell="A1">
      <selection activeCell="A1" sqref="A1"/>
    </sheetView>
  </sheetViews>
  <sheetFormatPr defaultColWidth="9.33203125" defaultRowHeight="12.75"/>
  <cols>
    <col min="1" max="1" width="18.66015625" style="2" customWidth="1"/>
    <col min="2" max="2" width="11.16015625" style="2" bestFit="1" customWidth="1"/>
    <col min="3" max="3" width="7.83203125" style="2" customWidth="1"/>
    <col min="4" max="4" width="11.16015625" style="2" bestFit="1" customWidth="1"/>
    <col min="5" max="5" width="7.83203125" style="2" customWidth="1"/>
    <col min="6" max="6" width="10.66015625" style="2" bestFit="1" customWidth="1"/>
    <col min="7" max="7" width="7.83203125" style="2" customWidth="1"/>
    <col min="8" max="8" width="10.66015625" style="2" bestFit="1" customWidth="1"/>
    <col min="9" max="9" width="8.5" style="2" customWidth="1"/>
    <col min="10" max="10" width="10.66015625" style="2" bestFit="1" customWidth="1"/>
    <col min="11" max="11" width="7.83203125" style="2" customWidth="1"/>
    <col min="12" max="12" width="10.66015625" style="2" bestFit="1" customWidth="1"/>
    <col min="13" max="13" width="8.16015625" style="2" customWidth="1"/>
    <col min="14" max="14" width="10.66015625" style="2" bestFit="1" customWidth="1"/>
    <col min="15" max="15" width="8.83203125" style="2" customWidth="1"/>
    <col min="16" max="16" width="10.66015625" style="2" bestFit="1" customWidth="1"/>
    <col min="17" max="17" width="8.16015625" style="2" customWidth="1"/>
    <col min="18" max="18" width="9.66015625" style="2" customWidth="1"/>
    <col min="19" max="19" width="10" style="2" customWidth="1"/>
    <col min="20" max="16384" width="9.33203125" style="2" customWidth="1"/>
  </cols>
  <sheetData>
    <row r="2" spans="1:17" ht="12.75">
      <c r="A2" s="54" t="s">
        <v>225</v>
      </c>
      <c r="B2" s="1"/>
      <c r="C2" s="1"/>
      <c r="D2" s="1"/>
      <c r="E2" s="1"/>
      <c r="F2" s="1"/>
      <c r="G2" s="1"/>
      <c r="H2" s="1"/>
      <c r="I2" s="1"/>
      <c r="J2" s="1"/>
      <c r="K2" s="1"/>
      <c r="L2" s="1"/>
      <c r="M2" s="1"/>
      <c r="N2" s="1"/>
      <c r="O2" s="1"/>
      <c r="P2" s="1"/>
      <c r="Q2" s="1"/>
    </row>
    <row r="3" spans="1:17" ht="15" customHeight="1">
      <c r="A3" s="306" t="s">
        <v>303</v>
      </c>
      <c r="B3" s="307"/>
      <c r="C3" s="307"/>
      <c r="D3" s="307"/>
      <c r="E3" s="307"/>
      <c r="F3" s="307"/>
      <c r="G3" s="307"/>
      <c r="H3" s="307"/>
      <c r="I3" s="307"/>
      <c r="J3" s="307"/>
      <c r="K3" s="307"/>
      <c r="L3" s="307"/>
      <c r="M3" s="307"/>
      <c r="N3" s="307"/>
      <c r="O3" s="307"/>
      <c r="P3" s="307"/>
      <c r="Q3" s="307"/>
    </row>
    <row r="4" spans="1:17" ht="15" customHeight="1">
      <c r="A4" s="308" t="s">
        <v>288</v>
      </c>
      <c r="B4" s="307"/>
      <c r="C4" s="307"/>
      <c r="D4" s="307"/>
      <c r="E4" s="307"/>
      <c r="F4" s="307"/>
      <c r="G4" s="307"/>
      <c r="H4" s="307"/>
      <c r="I4" s="307"/>
      <c r="J4" s="307"/>
      <c r="K4" s="307"/>
      <c r="L4" s="307"/>
      <c r="M4" s="307"/>
      <c r="N4" s="307"/>
      <c r="O4" s="307"/>
      <c r="P4" s="307"/>
      <c r="Q4" s="307"/>
    </row>
    <row r="5" spans="1:17" ht="21" customHeight="1">
      <c r="A5" s="293" t="s">
        <v>331</v>
      </c>
      <c r="B5" s="166" t="s">
        <v>46</v>
      </c>
      <c r="C5" s="137"/>
      <c r="D5" s="137"/>
      <c r="E5" s="137"/>
      <c r="F5" s="137"/>
      <c r="G5" s="137"/>
      <c r="H5" s="137"/>
      <c r="I5" s="137"/>
      <c r="J5" s="137"/>
      <c r="K5" s="167"/>
      <c r="L5" s="137"/>
      <c r="M5" s="122"/>
      <c r="N5" s="166" t="s">
        <v>47</v>
      </c>
      <c r="O5" s="137"/>
      <c r="P5" s="137"/>
      <c r="Q5" s="122"/>
    </row>
    <row r="6" spans="1:19" ht="17.25" customHeight="1">
      <c r="A6" s="294"/>
      <c r="B6" s="168" t="s">
        <v>226</v>
      </c>
      <c r="C6" s="169"/>
      <c r="D6" s="168" t="s">
        <v>50</v>
      </c>
      <c r="E6" s="169"/>
      <c r="F6" s="168" t="s">
        <v>51</v>
      </c>
      <c r="G6" s="169"/>
      <c r="H6" s="168" t="s">
        <v>52</v>
      </c>
      <c r="I6" s="169"/>
      <c r="J6" s="168" t="s">
        <v>53</v>
      </c>
      <c r="K6" s="122"/>
      <c r="L6" s="170" t="s">
        <v>58</v>
      </c>
      <c r="M6" s="169"/>
      <c r="N6" s="168" t="s">
        <v>55</v>
      </c>
      <c r="O6" s="169"/>
      <c r="P6" s="168" t="s">
        <v>56</v>
      </c>
      <c r="Q6" s="169"/>
      <c r="R6" s="171"/>
      <c r="S6" s="171"/>
    </row>
    <row r="7" spans="1:19" ht="22.5" customHeight="1">
      <c r="A7" s="295"/>
      <c r="B7" s="81" t="s">
        <v>24</v>
      </c>
      <c r="C7" s="81" t="s">
        <v>57</v>
      </c>
      <c r="D7" s="81" t="s">
        <v>24</v>
      </c>
      <c r="E7" s="81" t="s">
        <v>57</v>
      </c>
      <c r="F7" s="81" t="s">
        <v>24</v>
      </c>
      <c r="G7" s="81" t="s">
        <v>57</v>
      </c>
      <c r="H7" s="81" t="s">
        <v>24</v>
      </c>
      <c r="I7" s="81" t="s">
        <v>57</v>
      </c>
      <c r="J7" s="81" t="s">
        <v>24</v>
      </c>
      <c r="K7" s="58" t="s">
        <v>57</v>
      </c>
      <c r="L7" s="58" t="s">
        <v>24</v>
      </c>
      <c r="M7" s="81" t="s">
        <v>57</v>
      </c>
      <c r="N7" s="81" t="s">
        <v>24</v>
      </c>
      <c r="O7" s="81" t="s">
        <v>57</v>
      </c>
      <c r="P7" s="81" t="s">
        <v>24</v>
      </c>
      <c r="Q7" s="81" t="s">
        <v>57</v>
      </c>
      <c r="R7" s="171"/>
      <c r="S7" s="171"/>
    </row>
    <row r="8" spans="1:19" ht="21" customHeight="1">
      <c r="A8" s="172" t="s">
        <v>125</v>
      </c>
      <c r="B8" s="83">
        <v>101255</v>
      </c>
      <c r="C8" s="84">
        <v>78.17832270418012</v>
      </c>
      <c r="D8" s="83">
        <v>83001</v>
      </c>
      <c r="E8" s="84">
        <v>81.68505378354706</v>
      </c>
      <c r="F8" s="83">
        <v>13987</v>
      </c>
      <c r="G8" s="84">
        <v>62.868572455951096</v>
      </c>
      <c r="H8" s="83">
        <v>480</v>
      </c>
      <c r="I8" s="84">
        <v>71.74887892376681</v>
      </c>
      <c r="J8" s="83">
        <v>3331</v>
      </c>
      <c r="K8" s="173">
        <v>79.38512869399428</v>
      </c>
      <c r="L8" s="174">
        <v>114</v>
      </c>
      <c r="M8" s="84">
        <v>59.68586387434554</v>
      </c>
      <c r="N8" s="83">
        <v>3067</v>
      </c>
      <c r="O8" s="84">
        <v>79.4971487817522</v>
      </c>
      <c r="P8" s="83">
        <v>4953</v>
      </c>
      <c r="Q8" s="84">
        <v>68.56312292358804</v>
      </c>
      <c r="R8" s="171"/>
      <c r="S8" s="171"/>
    </row>
    <row r="9" spans="1:19" ht="21" customHeight="1">
      <c r="A9" s="172" t="s">
        <v>126</v>
      </c>
      <c r="B9" s="83">
        <v>18527</v>
      </c>
      <c r="C9" s="84">
        <v>14.30457542580954</v>
      </c>
      <c r="D9" s="83">
        <v>12690</v>
      </c>
      <c r="E9" s="84">
        <v>12.488805345877907</v>
      </c>
      <c r="F9" s="83">
        <v>5073</v>
      </c>
      <c r="G9" s="84">
        <v>22.802049622437973</v>
      </c>
      <c r="H9" s="83">
        <v>129</v>
      </c>
      <c r="I9" s="84">
        <v>19.282511210762333</v>
      </c>
      <c r="J9" s="83">
        <v>516</v>
      </c>
      <c r="K9" s="173">
        <v>12.297426120114395</v>
      </c>
      <c r="L9" s="174">
        <v>42</v>
      </c>
      <c r="M9" s="84">
        <v>21.98952879581152</v>
      </c>
      <c r="N9" s="83">
        <v>405</v>
      </c>
      <c r="O9" s="84">
        <v>10.497667185069986</v>
      </c>
      <c r="P9" s="83">
        <v>1602</v>
      </c>
      <c r="Q9" s="84">
        <v>22.17607973421927</v>
      </c>
      <c r="R9" s="171"/>
      <c r="S9" s="171"/>
    </row>
    <row r="10" spans="1:19" ht="21" customHeight="1">
      <c r="A10" s="172" t="s">
        <v>127</v>
      </c>
      <c r="B10" s="83">
        <v>9342</v>
      </c>
      <c r="C10" s="84">
        <v>7.212897049058818</v>
      </c>
      <c r="D10" s="83">
        <v>5633</v>
      </c>
      <c r="E10" s="84">
        <v>5.543691135802226</v>
      </c>
      <c r="F10" s="83">
        <v>3114</v>
      </c>
      <c r="G10" s="84">
        <v>13.996763754045308</v>
      </c>
      <c r="H10" s="83">
        <v>57</v>
      </c>
      <c r="I10" s="84">
        <v>8.520179372197308</v>
      </c>
      <c r="J10" s="83">
        <v>332</v>
      </c>
      <c r="K10" s="173">
        <v>7.912297426120114</v>
      </c>
      <c r="L10" s="174">
        <v>35</v>
      </c>
      <c r="M10" s="84">
        <v>18.32460732984293</v>
      </c>
      <c r="N10" s="83">
        <v>367</v>
      </c>
      <c r="O10" s="84">
        <v>9.51270088128564</v>
      </c>
      <c r="P10" s="83">
        <v>643</v>
      </c>
      <c r="Q10" s="84">
        <v>8.900885935769656</v>
      </c>
      <c r="R10" s="171"/>
      <c r="S10" s="171"/>
    </row>
    <row r="11" spans="1:19" ht="21" customHeight="1">
      <c r="A11" s="175" t="s">
        <v>59</v>
      </c>
      <c r="B11" s="176">
        <v>394</v>
      </c>
      <c r="C11" s="177">
        <v>0.30420482095152795</v>
      </c>
      <c r="D11" s="176">
        <v>287</v>
      </c>
      <c r="E11" s="177">
        <v>0.28244973477281005</v>
      </c>
      <c r="F11" s="176">
        <v>74</v>
      </c>
      <c r="G11" s="177">
        <v>0.3326141675656239</v>
      </c>
      <c r="H11" s="176">
        <v>3</v>
      </c>
      <c r="I11" s="85" t="s">
        <v>99</v>
      </c>
      <c r="J11" s="176">
        <v>17</v>
      </c>
      <c r="K11" s="178">
        <v>0.40514775977121065</v>
      </c>
      <c r="L11" s="179" t="s">
        <v>27</v>
      </c>
      <c r="M11" s="179" t="s">
        <v>27</v>
      </c>
      <c r="N11" s="176">
        <v>19</v>
      </c>
      <c r="O11" s="177">
        <v>0.49248315189217207</v>
      </c>
      <c r="P11" s="176">
        <v>26</v>
      </c>
      <c r="Q11" s="177">
        <v>0.3599114064230343</v>
      </c>
      <c r="R11" s="171"/>
      <c r="S11" s="171"/>
    </row>
    <row r="12" spans="1:19" ht="21" customHeight="1">
      <c r="A12" s="88" t="s">
        <v>89</v>
      </c>
      <c r="B12" s="176">
        <v>129518</v>
      </c>
      <c r="C12" s="177">
        <v>100</v>
      </c>
      <c r="D12" s="176">
        <v>101611</v>
      </c>
      <c r="E12" s="177">
        <v>100</v>
      </c>
      <c r="F12" s="176">
        <v>22248</v>
      </c>
      <c r="G12" s="177">
        <v>100</v>
      </c>
      <c r="H12" s="176">
        <v>669</v>
      </c>
      <c r="I12" s="90">
        <v>100</v>
      </c>
      <c r="J12" s="176">
        <v>4196</v>
      </c>
      <c r="K12" s="178">
        <v>100</v>
      </c>
      <c r="L12" s="180">
        <v>191</v>
      </c>
      <c r="M12" s="90">
        <v>100</v>
      </c>
      <c r="N12" s="176">
        <v>3858</v>
      </c>
      <c r="O12" s="177">
        <v>100</v>
      </c>
      <c r="P12" s="176">
        <v>7224</v>
      </c>
      <c r="Q12" s="177">
        <v>100</v>
      </c>
      <c r="R12" s="171"/>
      <c r="S12" s="171"/>
    </row>
    <row r="13" spans="1:19" ht="12.75" customHeight="1">
      <c r="A13" s="181"/>
      <c r="B13" s="183"/>
      <c r="C13" s="184"/>
      <c r="D13" s="183"/>
      <c r="E13" s="184"/>
      <c r="F13" s="183"/>
      <c r="G13" s="184"/>
      <c r="H13" s="183"/>
      <c r="I13" s="184"/>
      <c r="J13" s="183"/>
      <c r="K13" s="184"/>
      <c r="L13" s="183"/>
      <c r="M13" s="184"/>
      <c r="N13" s="183"/>
      <c r="O13" s="184"/>
      <c r="P13" s="183"/>
      <c r="Q13" s="184"/>
      <c r="R13" s="171"/>
      <c r="S13" s="171"/>
    </row>
    <row r="14" spans="1:17" ht="38.25" customHeight="1">
      <c r="A14" s="161" t="s">
        <v>239</v>
      </c>
      <c r="B14" s="284"/>
      <c r="C14" s="284"/>
      <c r="D14" s="284"/>
      <c r="E14" s="284"/>
      <c r="F14" s="284"/>
      <c r="G14" s="284"/>
      <c r="H14" s="284"/>
      <c r="I14" s="284"/>
      <c r="J14" s="284"/>
      <c r="K14" s="284"/>
      <c r="L14" s="284"/>
      <c r="M14" s="284"/>
      <c r="N14" s="284"/>
      <c r="O14" s="284"/>
      <c r="P14" s="284"/>
      <c r="Q14" s="284"/>
    </row>
    <row r="15" spans="1:17" ht="12.75" customHeight="1">
      <c r="A15" s="153"/>
      <c r="B15" s="76"/>
      <c r="C15" s="76"/>
      <c r="D15" s="76"/>
      <c r="E15" s="76"/>
      <c r="F15" s="76"/>
      <c r="G15" s="76"/>
      <c r="H15" s="76"/>
      <c r="I15" s="76"/>
      <c r="J15" s="76"/>
      <c r="K15" s="76"/>
      <c r="L15" s="76"/>
      <c r="M15" s="76"/>
      <c r="N15" s="76"/>
      <c r="O15" s="76"/>
      <c r="P15" s="76"/>
      <c r="Q15" s="76"/>
    </row>
    <row r="16" spans="1:17" ht="25.5" customHeight="1">
      <c r="A16" s="283" t="s">
        <v>238</v>
      </c>
      <c r="B16" s="284"/>
      <c r="C16" s="284"/>
      <c r="D16" s="284"/>
      <c r="E16" s="284"/>
      <c r="F16" s="284"/>
      <c r="G16" s="284"/>
      <c r="H16" s="284"/>
      <c r="I16" s="284"/>
      <c r="J16" s="284"/>
      <c r="K16" s="284"/>
      <c r="L16" s="284"/>
      <c r="M16" s="284"/>
      <c r="N16" s="284"/>
      <c r="O16" s="284"/>
      <c r="P16" s="284"/>
      <c r="Q16" s="284"/>
    </row>
    <row r="17" spans="1:17" ht="12.75" customHeight="1">
      <c r="A17" s="43"/>
      <c r="B17" s="76"/>
      <c r="C17" s="76"/>
      <c r="D17" s="76"/>
      <c r="E17" s="76"/>
      <c r="F17" s="76"/>
      <c r="G17" s="76"/>
      <c r="H17" s="76"/>
      <c r="I17" s="76"/>
      <c r="J17" s="76"/>
      <c r="K17" s="76"/>
      <c r="L17" s="76"/>
      <c r="M17" s="76"/>
      <c r="N17" s="76"/>
      <c r="O17" s="76"/>
      <c r="P17" s="76"/>
      <c r="Q17" s="76"/>
    </row>
    <row r="18" spans="1:17" ht="12.75">
      <c r="A18" s="296" t="s">
        <v>291</v>
      </c>
      <c r="B18" s="297"/>
      <c r="C18" s="297"/>
      <c r="D18" s="297"/>
      <c r="E18" s="297"/>
      <c r="F18" s="297"/>
      <c r="G18" s="297"/>
      <c r="H18" s="297"/>
      <c r="I18" s="297"/>
      <c r="J18" s="297"/>
      <c r="K18" s="297"/>
      <c r="L18" s="297"/>
      <c r="M18" s="297"/>
      <c r="N18" s="297"/>
      <c r="O18" s="297"/>
      <c r="P18" s="297"/>
      <c r="Q18" s="297"/>
    </row>
    <row r="26" ht="12.75">
      <c r="I26" s="23"/>
    </row>
    <row r="27" ht="12.75">
      <c r="I27" s="23"/>
    </row>
  </sheetData>
  <mergeCells count="6">
    <mergeCell ref="A3:Q3"/>
    <mergeCell ref="A14:Q14"/>
    <mergeCell ref="A16:Q16"/>
    <mergeCell ref="A18:Q18"/>
    <mergeCell ref="A5:A7"/>
    <mergeCell ref="A4:Q4"/>
  </mergeCells>
  <printOptions horizontalCentered="1"/>
  <pageMargins left="0.25" right="0" top="1" bottom="1" header="0.5" footer="0.5"/>
  <pageSetup fitToHeight="1" fitToWidth="1" horizontalDpi="600" verticalDpi="600" orientation="landscape" scale="88" r:id="rId1"/>
</worksheet>
</file>

<file path=xl/worksheets/sheet11.xml><?xml version="1.0" encoding="utf-8"?>
<worksheet xmlns="http://schemas.openxmlformats.org/spreadsheetml/2006/main" xmlns:r="http://schemas.openxmlformats.org/officeDocument/2006/relationships">
  <sheetPr>
    <pageSetUpPr fitToPage="1"/>
  </sheetPr>
  <dimension ref="A2:Q20"/>
  <sheetViews>
    <sheetView workbookViewId="0" topLeftCell="A1">
      <selection activeCell="A1" sqref="A1"/>
    </sheetView>
  </sheetViews>
  <sheetFormatPr defaultColWidth="9.33203125" defaultRowHeight="12.75"/>
  <cols>
    <col min="1" max="1" width="19.5" style="2" customWidth="1"/>
    <col min="2" max="2" width="12" style="2" bestFit="1" customWidth="1"/>
    <col min="3" max="3" width="9" style="2" bestFit="1" customWidth="1"/>
    <col min="4" max="4" width="12" style="2" bestFit="1" customWidth="1"/>
    <col min="5" max="5" width="9" style="2" bestFit="1" customWidth="1"/>
    <col min="6" max="6" width="10.66015625" style="2" bestFit="1" customWidth="1"/>
    <col min="7" max="7" width="9" style="2" bestFit="1" customWidth="1"/>
    <col min="8" max="8" width="10.66015625" style="2" bestFit="1" customWidth="1"/>
    <col min="9" max="9" width="9" style="2" bestFit="1" customWidth="1"/>
    <col min="10" max="10" width="10.66015625" style="2" bestFit="1" customWidth="1"/>
    <col min="11" max="11" width="9" style="2" bestFit="1" customWidth="1"/>
    <col min="12" max="12" width="10.66015625" style="2" bestFit="1" customWidth="1"/>
    <col min="13" max="13" width="8.83203125" style="2" customWidth="1"/>
    <col min="14" max="14" width="10.66015625" style="2" bestFit="1" customWidth="1"/>
    <col min="15" max="15" width="8.83203125" style="2" customWidth="1"/>
    <col min="16" max="16" width="10.66015625" style="2" bestFit="1" customWidth="1"/>
    <col min="17" max="17" width="8.83203125" style="2" customWidth="1"/>
    <col min="18" max="16384" width="9.33203125" style="2" customWidth="1"/>
  </cols>
  <sheetData>
    <row r="2" spans="1:17" ht="12.75">
      <c r="A2" s="54" t="s">
        <v>149</v>
      </c>
      <c r="B2" s="1"/>
      <c r="C2" s="1"/>
      <c r="D2" s="1"/>
      <c r="E2" s="1"/>
      <c r="F2" s="1"/>
      <c r="G2" s="1"/>
      <c r="H2" s="1"/>
      <c r="I2" s="1"/>
      <c r="J2" s="1"/>
      <c r="K2" s="1"/>
      <c r="L2" s="1"/>
      <c r="M2" s="1"/>
      <c r="N2" s="1"/>
      <c r="O2" s="1"/>
      <c r="P2" s="1"/>
      <c r="Q2" s="1"/>
    </row>
    <row r="3" spans="1:17" ht="12.75">
      <c r="A3" s="55" t="s">
        <v>150</v>
      </c>
      <c r="B3" s="1"/>
      <c r="C3" s="1"/>
      <c r="D3" s="1"/>
      <c r="E3" s="1"/>
      <c r="F3" s="1"/>
      <c r="G3" s="1"/>
      <c r="H3" s="1"/>
      <c r="I3" s="1"/>
      <c r="J3" s="1"/>
      <c r="K3" s="1"/>
      <c r="L3" s="1"/>
      <c r="M3" s="1"/>
      <c r="N3" s="1"/>
      <c r="O3" s="1"/>
      <c r="P3" s="1"/>
      <c r="Q3" s="1"/>
    </row>
    <row r="4" spans="1:17" ht="13.5" customHeight="1">
      <c r="A4" s="54" t="s">
        <v>288</v>
      </c>
      <c r="B4" s="1"/>
      <c r="C4" s="1"/>
      <c r="D4" s="1"/>
      <c r="E4" s="1"/>
      <c r="F4" s="1"/>
      <c r="G4" s="1"/>
      <c r="H4" s="1"/>
      <c r="I4" s="1"/>
      <c r="J4" s="1"/>
      <c r="K4" s="1"/>
      <c r="L4" s="1"/>
      <c r="M4" s="1"/>
      <c r="N4" s="1"/>
      <c r="O4" s="1"/>
      <c r="P4" s="1"/>
      <c r="Q4" s="1"/>
    </row>
    <row r="5" spans="1:17" ht="12.75">
      <c r="A5" s="293" t="s">
        <v>257</v>
      </c>
      <c r="B5" s="57" t="s">
        <v>46</v>
      </c>
      <c r="C5" s="26"/>
      <c r="D5" s="26"/>
      <c r="E5" s="26"/>
      <c r="F5" s="26"/>
      <c r="G5" s="26"/>
      <c r="H5" s="26"/>
      <c r="I5" s="26"/>
      <c r="J5" s="26"/>
      <c r="K5" s="92"/>
      <c r="L5" s="26"/>
      <c r="M5" s="25"/>
      <c r="N5" s="57" t="s">
        <v>47</v>
      </c>
      <c r="O5" s="26"/>
      <c r="P5" s="26"/>
      <c r="Q5" s="25"/>
    </row>
    <row r="6" spans="1:17" ht="12.75">
      <c r="A6" s="163"/>
      <c r="B6" s="121" t="s">
        <v>49</v>
      </c>
      <c r="C6" s="122"/>
      <c r="D6" s="166" t="s">
        <v>50</v>
      </c>
      <c r="E6" s="122"/>
      <c r="F6" s="166" t="s">
        <v>51</v>
      </c>
      <c r="G6" s="122"/>
      <c r="H6" s="166" t="s">
        <v>52</v>
      </c>
      <c r="I6" s="122"/>
      <c r="J6" s="166" t="s">
        <v>53</v>
      </c>
      <c r="K6" s="122"/>
      <c r="L6" s="137" t="s">
        <v>58</v>
      </c>
      <c r="M6" s="122"/>
      <c r="N6" s="166" t="s">
        <v>55</v>
      </c>
      <c r="O6" s="122"/>
      <c r="P6" s="166" t="s">
        <v>56</v>
      </c>
      <c r="Q6" s="122"/>
    </row>
    <row r="7" spans="1:17" ht="12.75">
      <c r="A7" s="303"/>
      <c r="B7" s="81" t="s">
        <v>24</v>
      </c>
      <c r="C7" s="81" t="s">
        <v>57</v>
      </c>
      <c r="D7" s="81" t="s">
        <v>24</v>
      </c>
      <c r="E7" s="81" t="s">
        <v>57</v>
      </c>
      <c r="F7" s="81" t="s">
        <v>24</v>
      </c>
      <c r="G7" s="81" t="s">
        <v>57</v>
      </c>
      <c r="H7" s="81" t="s">
        <v>24</v>
      </c>
      <c r="I7" s="81" t="s">
        <v>57</v>
      </c>
      <c r="J7" s="81" t="s">
        <v>24</v>
      </c>
      <c r="K7" s="58" t="s">
        <v>57</v>
      </c>
      <c r="L7" s="58" t="s">
        <v>24</v>
      </c>
      <c r="M7" s="81" t="s">
        <v>57</v>
      </c>
      <c r="N7" s="81" t="s">
        <v>24</v>
      </c>
      <c r="O7" s="81" t="s">
        <v>57</v>
      </c>
      <c r="P7" s="81" t="s">
        <v>24</v>
      </c>
      <c r="Q7" s="81" t="s">
        <v>57</v>
      </c>
    </row>
    <row r="8" spans="1:17" ht="19.5" customHeight="1">
      <c r="A8" s="82" t="s">
        <v>151</v>
      </c>
      <c r="B8" s="185">
        <v>762</v>
      </c>
      <c r="C8" s="186">
        <v>0.5883352120940719</v>
      </c>
      <c r="D8" s="185">
        <v>418</v>
      </c>
      <c r="E8" s="186">
        <v>0.4113727844426292</v>
      </c>
      <c r="F8" s="185">
        <v>315</v>
      </c>
      <c r="G8" s="186">
        <v>1.4158576051779936</v>
      </c>
      <c r="H8" s="185">
        <v>2</v>
      </c>
      <c r="I8" s="187" t="s">
        <v>99</v>
      </c>
      <c r="J8" s="185">
        <v>17</v>
      </c>
      <c r="K8" s="188">
        <v>0.40514775977121065</v>
      </c>
      <c r="L8" s="189">
        <v>1</v>
      </c>
      <c r="M8" s="187" t="s">
        <v>99</v>
      </c>
      <c r="N8" s="185">
        <v>12</v>
      </c>
      <c r="O8" s="186">
        <v>0.3110419906687403</v>
      </c>
      <c r="P8" s="185">
        <v>38</v>
      </c>
      <c r="Q8" s="186">
        <v>0.5260243632336655</v>
      </c>
    </row>
    <row r="9" spans="1:17" ht="19.5" customHeight="1">
      <c r="A9" s="82" t="s">
        <v>152</v>
      </c>
      <c r="B9" s="190">
        <v>1341</v>
      </c>
      <c r="C9" s="186">
        <v>1.0353773220710636</v>
      </c>
      <c r="D9" s="185">
        <v>825</v>
      </c>
      <c r="E9" s="186">
        <v>0.8119199692946629</v>
      </c>
      <c r="F9" s="185">
        <v>483</v>
      </c>
      <c r="G9" s="186">
        <v>2.1709816612729234</v>
      </c>
      <c r="H9" s="185">
        <v>2</v>
      </c>
      <c r="I9" s="187" t="s">
        <v>99</v>
      </c>
      <c r="J9" s="185">
        <v>21</v>
      </c>
      <c r="K9" s="188">
        <v>0.5004766444232602</v>
      </c>
      <c r="L9" s="191">
        <v>1</v>
      </c>
      <c r="M9" s="187" t="s">
        <v>99</v>
      </c>
      <c r="N9" s="185">
        <v>19</v>
      </c>
      <c r="O9" s="186">
        <v>0.49248315189217207</v>
      </c>
      <c r="P9" s="185">
        <v>61</v>
      </c>
      <c r="Q9" s="186">
        <v>0.8444075304540422</v>
      </c>
    </row>
    <row r="10" spans="1:17" ht="19.5" customHeight="1">
      <c r="A10" s="82" t="s">
        <v>240</v>
      </c>
      <c r="B10" s="185">
        <v>8300</v>
      </c>
      <c r="C10" s="186">
        <v>6.408375669791072</v>
      </c>
      <c r="D10" s="185">
        <v>5590</v>
      </c>
      <c r="E10" s="186">
        <v>5.501372882857171</v>
      </c>
      <c r="F10" s="185">
        <v>2333</v>
      </c>
      <c r="G10" s="186">
        <v>10.486335850413521</v>
      </c>
      <c r="H10" s="185">
        <v>44</v>
      </c>
      <c r="I10" s="186">
        <v>6.576980568011958</v>
      </c>
      <c r="J10" s="185">
        <v>281</v>
      </c>
      <c r="K10" s="188">
        <v>6.696854146806483</v>
      </c>
      <c r="L10" s="191">
        <v>8</v>
      </c>
      <c r="M10" s="186">
        <v>4.18848167539267</v>
      </c>
      <c r="N10" s="185">
        <v>212</v>
      </c>
      <c r="O10" s="186">
        <v>5.495075168481078</v>
      </c>
      <c r="P10" s="185">
        <v>362</v>
      </c>
      <c r="Q10" s="186">
        <v>5.011074197120709</v>
      </c>
    </row>
    <row r="11" spans="1:17" ht="19.5" customHeight="1">
      <c r="A11" s="82" t="s">
        <v>153</v>
      </c>
      <c r="B11" s="185">
        <v>119075</v>
      </c>
      <c r="C11" s="186">
        <v>91.93702805787612</v>
      </c>
      <c r="D11" s="185">
        <v>94760</v>
      </c>
      <c r="E11" s="186">
        <v>93.25761974589365</v>
      </c>
      <c r="F11" s="185">
        <v>19107</v>
      </c>
      <c r="G11" s="186">
        <v>85.88187702265373</v>
      </c>
      <c r="H11" s="185">
        <v>619</v>
      </c>
      <c r="I11" s="186">
        <v>92.52615844544096</v>
      </c>
      <c r="J11" s="185">
        <v>3875</v>
      </c>
      <c r="K11" s="188">
        <v>92.34985700667302</v>
      </c>
      <c r="L11" s="191">
        <v>181</v>
      </c>
      <c r="M11" s="186">
        <v>94.76439790575915</v>
      </c>
      <c r="N11" s="185">
        <v>3614</v>
      </c>
      <c r="O11" s="186">
        <v>93.67547952306894</v>
      </c>
      <c r="P11" s="185">
        <v>6761</v>
      </c>
      <c r="Q11" s="186">
        <v>93.59080841638982</v>
      </c>
    </row>
    <row r="12" spans="1:17" ht="19.5" customHeight="1">
      <c r="A12" s="110" t="s">
        <v>89</v>
      </c>
      <c r="B12" s="192">
        <v>129518</v>
      </c>
      <c r="C12" s="193">
        <v>100</v>
      </c>
      <c r="D12" s="192">
        <v>101611</v>
      </c>
      <c r="E12" s="193">
        <v>100</v>
      </c>
      <c r="F12" s="192">
        <v>22248</v>
      </c>
      <c r="G12" s="193">
        <v>100</v>
      </c>
      <c r="H12" s="192">
        <v>669</v>
      </c>
      <c r="I12" s="193">
        <v>100</v>
      </c>
      <c r="J12" s="192">
        <v>4196</v>
      </c>
      <c r="K12" s="194">
        <v>100</v>
      </c>
      <c r="L12" s="195">
        <v>191</v>
      </c>
      <c r="M12" s="193">
        <v>100</v>
      </c>
      <c r="N12" s="192">
        <v>3858</v>
      </c>
      <c r="O12" s="193">
        <v>100</v>
      </c>
      <c r="P12" s="192">
        <v>7224</v>
      </c>
      <c r="Q12" s="193">
        <v>100</v>
      </c>
    </row>
    <row r="13" spans="1:17" ht="18.75" customHeight="1">
      <c r="A13" s="82" t="s">
        <v>154</v>
      </c>
      <c r="B13" s="196">
        <v>3316.367</v>
      </c>
      <c r="C13" s="197"/>
      <c r="D13" s="196">
        <v>3372.501</v>
      </c>
      <c r="E13" s="197"/>
      <c r="F13" s="196">
        <v>3078.7</v>
      </c>
      <c r="G13" s="197"/>
      <c r="H13" s="196">
        <v>3388.598</v>
      </c>
      <c r="I13" s="197"/>
      <c r="J13" s="196">
        <v>3214.108</v>
      </c>
      <c r="K13" s="197"/>
      <c r="L13" s="198">
        <v>3280.901</v>
      </c>
      <c r="M13" s="197"/>
      <c r="N13" s="199">
        <v>3277.538</v>
      </c>
      <c r="O13" s="197"/>
      <c r="P13" s="196">
        <v>3321.127</v>
      </c>
      <c r="Q13" s="197"/>
    </row>
    <row r="14" spans="1:17" ht="18.75" customHeight="1">
      <c r="A14" s="119" t="s">
        <v>155</v>
      </c>
      <c r="B14" s="200">
        <v>3373.547</v>
      </c>
      <c r="C14" s="201"/>
      <c r="D14" s="200">
        <v>3405.857</v>
      </c>
      <c r="E14" s="201"/>
      <c r="F14" s="200">
        <v>3150.223</v>
      </c>
      <c r="G14" s="201"/>
      <c r="H14" s="200">
        <v>3429.818</v>
      </c>
      <c r="I14" s="201"/>
      <c r="J14" s="200">
        <v>3232.254</v>
      </c>
      <c r="K14" s="201"/>
      <c r="L14" s="202">
        <v>3289.333</v>
      </c>
      <c r="M14" s="201"/>
      <c r="N14" s="203">
        <v>3301</v>
      </c>
      <c r="O14" s="201"/>
      <c r="P14" s="200">
        <v>3373.508</v>
      </c>
      <c r="Q14" s="201"/>
    </row>
    <row r="15" spans="1:17" ht="12.75" customHeight="1">
      <c r="A15" s="120"/>
      <c r="B15" s="102"/>
      <c r="C15" s="134"/>
      <c r="D15" s="102"/>
      <c r="E15" s="134"/>
      <c r="F15" s="102"/>
      <c r="G15" s="134"/>
      <c r="H15" s="102"/>
      <c r="I15" s="134"/>
      <c r="J15" s="102"/>
      <c r="K15" s="134"/>
      <c r="L15" s="205"/>
      <c r="M15" s="134"/>
      <c r="N15" s="102"/>
      <c r="O15" s="134"/>
      <c r="P15" s="102"/>
      <c r="Q15" s="134"/>
    </row>
    <row r="16" spans="1:17" ht="37.5" customHeight="1">
      <c r="A16" s="309" t="s">
        <v>241</v>
      </c>
      <c r="B16" s="284"/>
      <c r="C16" s="284"/>
      <c r="D16" s="284"/>
      <c r="E16" s="284"/>
      <c r="F16" s="284"/>
      <c r="G16" s="284"/>
      <c r="H16" s="284"/>
      <c r="I16" s="284"/>
      <c r="J16" s="284"/>
      <c r="K16" s="284"/>
      <c r="L16" s="284"/>
      <c r="M16" s="284"/>
      <c r="N16" s="284"/>
      <c r="O16" s="284"/>
      <c r="P16" s="284"/>
      <c r="Q16" s="284"/>
    </row>
    <row r="17" spans="1:17" ht="12.75" customHeight="1">
      <c r="A17" s="204"/>
      <c r="B17" s="76"/>
      <c r="C17" s="76"/>
      <c r="D17" s="76"/>
      <c r="E17" s="76"/>
      <c r="F17" s="76"/>
      <c r="G17" s="76"/>
      <c r="H17" s="76"/>
      <c r="I17" s="76"/>
      <c r="J17" s="76"/>
      <c r="K17" s="76"/>
      <c r="L17" s="76"/>
      <c r="M17" s="76"/>
      <c r="N17" s="76"/>
      <c r="O17" s="76"/>
      <c r="P17" s="76"/>
      <c r="Q17" s="76"/>
    </row>
    <row r="18" spans="1:17" ht="24" customHeight="1">
      <c r="A18" s="283" t="s">
        <v>236</v>
      </c>
      <c r="B18" s="284"/>
      <c r="C18" s="284"/>
      <c r="D18" s="284"/>
      <c r="E18" s="284"/>
      <c r="F18" s="284"/>
      <c r="G18" s="284"/>
      <c r="H18" s="284"/>
      <c r="I18" s="284"/>
      <c r="J18" s="284"/>
      <c r="K18" s="284"/>
      <c r="L18" s="284"/>
      <c r="M18" s="284"/>
      <c r="N18" s="284"/>
      <c r="O18" s="284"/>
      <c r="P18" s="284"/>
      <c r="Q18" s="284"/>
    </row>
    <row r="19" spans="1:17" ht="12.75" customHeight="1">
      <c r="A19" s="43"/>
      <c r="B19" s="76"/>
      <c r="C19" s="76"/>
      <c r="D19" s="76"/>
      <c r="E19" s="76"/>
      <c r="F19" s="76"/>
      <c r="G19" s="76"/>
      <c r="H19" s="76"/>
      <c r="I19" s="76"/>
      <c r="J19" s="76"/>
      <c r="K19" s="76"/>
      <c r="L19" s="76"/>
      <c r="M19" s="76"/>
      <c r="N19" s="76"/>
      <c r="O19" s="76"/>
      <c r="P19" s="76"/>
      <c r="Q19" s="76"/>
    </row>
    <row r="20" spans="1:17" ht="12.75">
      <c r="A20" s="296" t="s">
        <v>291</v>
      </c>
      <c r="B20" s="297"/>
      <c r="C20" s="297"/>
      <c r="D20" s="297"/>
      <c r="E20" s="297"/>
      <c r="F20" s="297"/>
      <c r="G20" s="297"/>
      <c r="H20" s="297"/>
      <c r="I20" s="297"/>
      <c r="J20" s="297"/>
      <c r="K20" s="297"/>
      <c r="L20" s="297"/>
      <c r="M20" s="297"/>
      <c r="N20" s="297"/>
      <c r="O20" s="297"/>
      <c r="P20" s="297"/>
      <c r="Q20" s="297"/>
    </row>
  </sheetData>
  <mergeCells count="4">
    <mergeCell ref="A5:A7"/>
    <mergeCell ref="A18:Q18"/>
    <mergeCell ref="A16:Q16"/>
    <mergeCell ref="A20:Q20"/>
  </mergeCells>
  <printOptions horizontalCentered="1"/>
  <pageMargins left="0.5" right="0.5" top="1" bottom="1" header="0" footer="0"/>
  <pageSetup fitToHeight="1" fitToWidth="1" horizontalDpi="300" verticalDpi="300" orientation="landscape" scale="79" r:id="rId1"/>
</worksheet>
</file>

<file path=xl/worksheets/sheet12.xml><?xml version="1.0" encoding="utf-8"?>
<worksheet xmlns="http://schemas.openxmlformats.org/spreadsheetml/2006/main" xmlns:r="http://schemas.openxmlformats.org/officeDocument/2006/relationships">
  <sheetPr>
    <pageSetUpPr fitToPage="1"/>
  </sheetPr>
  <dimension ref="A2:Q107"/>
  <sheetViews>
    <sheetView workbookViewId="0" topLeftCell="A1">
      <selection activeCell="A1" sqref="A1"/>
    </sheetView>
  </sheetViews>
  <sheetFormatPr defaultColWidth="9.33203125" defaultRowHeight="12.75"/>
  <cols>
    <col min="1" max="1" width="23.66015625" style="2" customWidth="1"/>
    <col min="2" max="2" width="10.66015625" style="2" bestFit="1" customWidth="1"/>
    <col min="3" max="3" width="7" style="2" customWidth="1"/>
    <col min="4" max="4" width="11.16015625" style="2" bestFit="1" customWidth="1"/>
    <col min="5" max="5" width="7" style="2" customWidth="1"/>
    <col min="6" max="6" width="11.16015625" style="2" customWidth="1"/>
    <col min="7" max="7" width="9.83203125" style="2" bestFit="1" customWidth="1"/>
    <col min="8" max="8" width="12.16015625" style="2" customWidth="1"/>
    <col min="9" max="9" width="6.16015625" style="2" customWidth="1"/>
    <col min="10" max="10" width="11.33203125" style="2" customWidth="1"/>
    <col min="11" max="11" width="6.16015625" style="2" customWidth="1"/>
    <col min="12" max="12" width="10.66015625" style="2" bestFit="1" customWidth="1"/>
    <col min="13" max="13" width="6.16015625" style="2" customWidth="1"/>
    <col min="14" max="14" width="12.16015625" style="2" customWidth="1"/>
    <col min="15" max="15" width="7.16015625" style="2" customWidth="1"/>
    <col min="16" max="16" width="12.16015625" style="2" bestFit="1" customWidth="1"/>
    <col min="17" max="17" width="6.16015625" style="2" customWidth="1"/>
    <col min="18" max="16384" width="9.33203125" style="2" customWidth="1"/>
  </cols>
  <sheetData>
    <row r="2" spans="1:17" ht="12.75">
      <c r="A2" s="54" t="s">
        <v>128</v>
      </c>
      <c r="B2" s="1"/>
      <c r="C2" s="1"/>
      <c r="D2" s="1"/>
      <c r="E2" s="1"/>
      <c r="F2" s="1"/>
      <c r="G2" s="1"/>
      <c r="H2" s="1"/>
      <c r="I2" s="1"/>
      <c r="J2" s="1"/>
      <c r="K2" s="1"/>
      <c r="L2" s="1"/>
      <c r="M2" s="1"/>
      <c r="N2" s="1"/>
      <c r="O2" s="1"/>
      <c r="P2" s="1"/>
      <c r="Q2" s="1"/>
    </row>
    <row r="3" spans="1:17" ht="14.25">
      <c r="A3" s="55" t="s">
        <v>332</v>
      </c>
      <c r="B3" s="1"/>
      <c r="C3" s="1"/>
      <c r="D3" s="1"/>
      <c r="E3" s="1"/>
      <c r="F3" s="1"/>
      <c r="G3" s="1"/>
      <c r="H3" s="1"/>
      <c r="I3" s="1"/>
      <c r="J3" s="1"/>
      <c r="K3" s="1"/>
      <c r="L3" s="1"/>
      <c r="M3" s="1"/>
      <c r="N3" s="1"/>
      <c r="O3" s="1"/>
      <c r="P3" s="1"/>
      <c r="Q3" s="1"/>
    </row>
    <row r="4" spans="1:17" ht="12.75">
      <c r="A4" s="55" t="s">
        <v>156</v>
      </c>
      <c r="B4" s="1"/>
      <c r="C4" s="1"/>
      <c r="D4" s="1"/>
      <c r="E4" s="1"/>
      <c r="F4" s="1"/>
      <c r="G4" s="1"/>
      <c r="H4" s="1"/>
      <c r="I4" s="1"/>
      <c r="J4" s="1"/>
      <c r="K4" s="1"/>
      <c r="L4" s="1"/>
      <c r="M4" s="1"/>
      <c r="N4" s="1"/>
      <c r="O4" s="1"/>
      <c r="P4" s="1"/>
      <c r="Q4" s="1"/>
    </row>
    <row r="5" spans="1:17" ht="12.75">
      <c r="A5" s="54" t="s">
        <v>288</v>
      </c>
      <c r="B5" s="1"/>
      <c r="C5" s="1"/>
      <c r="D5" s="1"/>
      <c r="E5" s="1"/>
      <c r="F5" s="1"/>
      <c r="G5" s="1"/>
      <c r="H5" s="1"/>
      <c r="I5" s="1"/>
      <c r="J5" s="1"/>
      <c r="K5" s="1"/>
      <c r="L5" s="1"/>
      <c r="M5" s="1"/>
      <c r="N5" s="1"/>
      <c r="O5" s="1"/>
      <c r="P5" s="1"/>
      <c r="Q5" s="1"/>
    </row>
    <row r="6" spans="1:17" ht="12.75">
      <c r="A6" s="293" t="s">
        <v>331</v>
      </c>
      <c r="B6" s="57" t="s">
        <v>46</v>
      </c>
      <c r="C6" s="26"/>
      <c r="D6" s="26"/>
      <c r="E6" s="26"/>
      <c r="F6" s="26"/>
      <c r="G6" s="26"/>
      <c r="H6" s="26"/>
      <c r="I6" s="26"/>
      <c r="J6" s="26"/>
      <c r="K6" s="92"/>
      <c r="L6" s="26"/>
      <c r="M6" s="25"/>
      <c r="N6" s="57" t="s">
        <v>47</v>
      </c>
      <c r="O6" s="26"/>
      <c r="P6" s="26"/>
      <c r="Q6" s="25"/>
    </row>
    <row r="7" spans="1:17" ht="12.75">
      <c r="A7" s="294"/>
      <c r="B7" s="121" t="s">
        <v>49</v>
      </c>
      <c r="C7" s="122"/>
      <c r="D7" s="166" t="s">
        <v>50</v>
      </c>
      <c r="E7" s="122"/>
      <c r="F7" s="166" t="s">
        <v>51</v>
      </c>
      <c r="G7" s="122"/>
      <c r="H7" s="166" t="s">
        <v>52</v>
      </c>
      <c r="I7" s="122"/>
      <c r="J7" s="166" t="s">
        <v>53</v>
      </c>
      <c r="K7" s="122"/>
      <c r="L7" s="137" t="s">
        <v>58</v>
      </c>
      <c r="M7" s="122"/>
      <c r="N7" s="166" t="s">
        <v>55</v>
      </c>
      <c r="O7" s="122"/>
      <c r="P7" s="166" t="s">
        <v>56</v>
      </c>
      <c r="Q7" s="122"/>
    </row>
    <row r="8" spans="1:17" ht="12.75">
      <c r="A8" s="295"/>
      <c r="B8" s="81" t="s">
        <v>24</v>
      </c>
      <c r="C8" s="81" t="s">
        <v>57</v>
      </c>
      <c r="D8" s="81" t="s">
        <v>24</v>
      </c>
      <c r="E8" s="81" t="s">
        <v>57</v>
      </c>
      <c r="F8" s="81" t="s">
        <v>24</v>
      </c>
      <c r="G8" s="81" t="s">
        <v>57</v>
      </c>
      <c r="H8" s="81" t="s">
        <v>24</v>
      </c>
      <c r="I8" s="81" t="s">
        <v>57</v>
      </c>
      <c r="J8" s="81" t="s">
        <v>24</v>
      </c>
      <c r="K8" s="58" t="s">
        <v>57</v>
      </c>
      <c r="L8" s="58" t="s">
        <v>24</v>
      </c>
      <c r="M8" s="81" t="s">
        <v>57</v>
      </c>
      <c r="N8" s="81" t="s">
        <v>24</v>
      </c>
      <c r="O8" s="81" t="s">
        <v>57</v>
      </c>
      <c r="P8" s="81" t="s">
        <v>24</v>
      </c>
      <c r="Q8" s="81" t="s">
        <v>57</v>
      </c>
    </row>
    <row r="9" spans="1:17" ht="19.5" customHeight="1">
      <c r="A9" s="206" t="s">
        <v>125</v>
      </c>
      <c r="B9" s="207">
        <v>7284</v>
      </c>
      <c r="C9" s="208">
        <v>7.193718828699818</v>
      </c>
      <c r="D9" s="207">
        <v>5180</v>
      </c>
      <c r="E9" s="208">
        <v>6.240888663992</v>
      </c>
      <c r="F9" s="207">
        <v>1790</v>
      </c>
      <c r="G9" s="208">
        <v>12.79759776935726</v>
      </c>
      <c r="H9" s="207">
        <v>35</v>
      </c>
      <c r="I9" s="208">
        <v>7.291666666666667</v>
      </c>
      <c r="J9" s="207">
        <v>243</v>
      </c>
      <c r="K9" s="209">
        <v>7.2951065746022214</v>
      </c>
      <c r="L9" s="210">
        <v>3</v>
      </c>
      <c r="M9" s="211" t="s">
        <v>99</v>
      </c>
      <c r="N9" s="207">
        <v>182</v>
      </c>
      <c r="O9" s="208">
        <v>5.934137593739811</v>
      </c>
      <c r="P9" s="207">
        <v>276</v>
      </c>
      <c r="Q9" s="209">
        <v>5.572380375529982</v>
      </c>
    </row>
    <row r="10" spans="1:17" ht="19.5" customHeight="1">
      <c r="A10" s="206" t="s">
        <v>126</v>
      </c>
      <c r="B10" s="207">
        <v>1776</v>
      </c>
      <c r="C10" s="208">
        <v>9.586009607599719</v>
      </c>
      <c r="D10" s="207">
        <v>1022</v>
      </c>
      <c r="E10" s="208">
        <v>8.05358550039401</v>
      </c>
      <c r="F10" s="207">
        <v>679</v>
      </c>
      <c r="G10" s="208">
        <v>13.384585058150996</v>
      </c>
      <c r="H10" s="207">
        <v>10</v>
      </c>
      <c r="I10" s="208">
        <v>7.751937984496124</v>
      </c>
      <c r="J10" s="207">
        <v>51</v>
      </c>
      <c r="K10" s="209">
        <v>9.883720930232558</v>
      </c>
      <c r="L10" s="210">
        <v>4</v>
      </c>
      <c r="M10" s="211" t="s">
        <v>99</v>
      </c>
      <c r="N10" s="207">
        <v>33</v>
      </c>
      <c r="O10" s="208">
        <v>8.148148148148149</v>
      </c>
      <c r="P10" s="207">
        <v>127</v>
      </c>
      <c r="Q10" s="209">
        <v>7.927590511860175</v>
      </c>
    </row>
    <row r="11" spans="1:17" ht="19.5" customHeight="1">
      <c r="A11" s="206" t="s">
        <v>127</v>
      </c>
      <c r="B11" s="207">
        <v>1310</v>
      </c>
      <c r="C11" s="208">
        <v>14.02269321344466</v>
      </c>
      <c r="D11" s="207">
        <v>609</v>
      </c>
      <c r="E11" s="208">
        <v>10.811290608911769</v>
      </c>
      <c r="F11" s="207">
        <v>655</v>
      </c>
      <c r="G11" s="212">
        <v>21.03403982016699</v>
      </c>
      <c r="H11" s="207">
        <v>3</v>
      </c>
      <c r="I11" s="211" t="s">
        <v>99</v>
      </c>
      <c r="J11" s="207">
        <v>22</v>
      </c>
      <c r="K11" s="209">
        <v>6.626506024096386</v>
      </c>
      <c r="L11" s="210">
        <v>3</v>
      </c>
      <c r="M11" s="211" t="s">
        <v>99</v>
      </c>
      <c r="N11" s="207">
        <v>27</v>
      </c>
      <c r="O11" s="208">
        <v>7.3569482288828345</v>
      </c>
      <c r="P11" s="207">
        <v>57</v>
      </c>
      <c r="Q11" s="209">
        <v>8.864696734059098</v>
      </c>
    </row>
    <row r="12" spans="1:17" ht="19.5" customHeight="1">
      <c r="A12" s="213" t="s">
        <v>89</v>
      </c>
      <c r="B12" s="215">
        <v>10403</v>
      </c>
      <c r="C12" s="216">
        <v>8.032088203956206</v>
      </c>
      <c r="D12" s="215">
        <v>6833</v>
      </c>
      <c r="E12" s="216">
        <v>6.724665636594464</v>
      </c>
      <c r="F12" s="215">
        <v>3131</v>
      </c>
      <c r="G12" s="216">
        <v>14.073175116864437</v>
      </c>
      <c r="H12" s="215">
        <v>48</v>
      </c>
      <c r="I12" s="216">
        <v>7.174887892376682</v>
      </c>
      <c r="J12" s="215">
        <v>319</v>
      </c>
      <c r="K12" s="216">
        <v>7.602478551000953</v>
      </c>
      <c r="L12" s="217">
        <v>10</v>
      </c>
      <c r="M12" s="218">
        <v>5.2356020942408374</v>
      </c>
      <c r="N12" s="215">
        <v>243</v>
      </c>
      <c r="O12" s="216">
        <v>6.298600311041991</v>
      </c>
      <c r="P12" s="215">
        <v>461</v>
      </c>
      <c r="Q12" s="216">
        <v>6.381506090808417</v>
      </c>
    </row>
    <row r="13" spans="1:17" ht="12.75" customHeight="1">
      <c r="A13" s="219"/>
      <c r="B13" s="220"/>
      <c r="C13" s="221"/>
      <c r="D13" s="220"/>
      <c r="E13" s="221"/>
      <c r="F13" s="220"/>
      <c r="G13" s="221"/>
      <c r="H13" s="220"/>
      <c r="I13" s="221"/>
      <c r="J13" s="220"/>
      <c r="K13" s="221"/>
      <c r="L13" s="220"/>
      <c r="M13" s="221"/>
      <c r="N13" s="220"/>
      <c r="O13" s="221"/>
      <c r="P13" s="220"/>
      <c r="Q13" s="221"/>
    </row>
    <row r="14" spans="1:17" ht="39.75" customHeight="1">
      <c r="A14" s="161" t="s">
        <v>280</v>
      </c>
      <c r="B14" s="284"/>
      <c r="C14" s="284"/>
      <c r="D14" s="284"/>
      <c r="E14" s="284"/>
      <c r="F14" s="284"/>
      <c r="G14" s="284"/>
      <c r="H14" s="284"/>
      <c r="I14" s="284"/>
      <c r="J14" s="284"/>
      <c r="K14" s="284"/>
      <c r="L14" s="284"/>
      <c r="M14" s="284"/>
      <c r="N14" s="284"/>
      <c r="O14" s="284"/>
      <c r="P14" s="284"/>
      <c r="Q14" s="284"/>
    </row>
    <row r="15" spans="1:17" ht="12.75" customHeight="1">
      <c r="A15" s="153"/>
      <c r="B15" s="76"/>
      <c r="C15" s="76"/>
      <c r="D15" s="76"/>
      <c r="E15" s="76"/>
      <c r="F15" s="76"/>
      <c r="G15" s="76"/>
      <c r="H15" s="76"/>
      <c r="I15" s="76"/>
      <c r="J15" s="76"/>
      <c r="K15" s="76"/>
      <c r="L15" s="76"/>
      <c r="M15" s="76"/>
      <c r="N15" s="76"/>
      <c r="O15" s="76"/>
      <c r="P15" s="76"/>
      <c r="Q15" s="76"/>
    </row>
    <row r="16" spans="1:17" ht="25.5" customHeight="1">
      <c r="A16" s="283" t="s">
        <v>238</v>
      </c>
      <c r="B16" s="284"/>
      <c r="C16" s="284"/>
      <c r="D16" s="284"/>
      <c r="E16" s="284"/>
      <c r="F16" s="284"/>
      <c r="G16" s="284"/>
      <c r="H16" s="284"/>
      <c r="I16" s="284"/>
      <c r="J16" s="284"/>
      <c r="K16" s="284"/>
      <c r="L16" s="284"/>
      <c r="M16" s="284"/>
      <c r="N16" s="284"/>
      <c r="O16" s="284"/>
      <c r="P16" s="284"/>
      <c r="Q16" s="284"/>
    </row>
    <row r="17" spans="1:17" ht="12.75" customHeight="1">
      <c r="A17" s="43"/>
      <c r="B17" s="76"/>
      <c r="C17" s="76"/>
      <c r="D17" s="76"/>
      <c r="E17" s="76"/>
      <c r="F17" s="76"/>
      <c r="G17" s="76"/>
      <c r="H17" s="76"/>
      <c r="I17" s="76"/>
      <c r="J17" s="76"/>
      <c r="K17" s="76"/>
      <c r="L17" s="76"/>
      <c r="M17" s="76"/>
      <c r="N17" s="76"/>
      <c r="O17" s="76"/>
      <c r="P17" s="76"/>
      <c r="Q17" s="76"/>
    </row>
    <row r="18" spans="1:17" ht="12.75">
      <c r="A18" s="296" t="s">
        <v>291</v>
      </c>
      <c r="B18" s="297"/>
      <c r="C18" s="297"/>
      <c r="D18" s="297"/>
      <c r="E18" s="297"/>
      <c r="F18" s="297"/>
      <c r="G18" s="297"/>
      <c r="H18" s="297"/>
      <c r="I18" s="297"/>
      <c r="J18" s="297"/>
      <c r="K18" s="297"/>
      <c r="L18" s="297"/>
      <c r="M18" s="297"/>
      <c r="N18" s="297"/>
      <c r="O18" s="297"/>
      <c r="P18" s="297"/>
      <c r="Q18" s="297"/>
    </row>
    <row r="22" ht="12.75">
      <c r="A22" s="16"/>
    </row>
    <row r="24" ht="14.25">
      <c r="A24" s="3"/>
    </row>
    <row r="72" ht="12.75">
      <c r="A72" s="4">
        <f ca="1">NOW()</f>
        <v>38058.45378425926</v>
      </c>
    </row>
    <row r="73" ht="12.75">
      <c r="D73" s="5" t="s">
        <v>128</v>
      </c>
    </row>
    <row r="74" ht="12.75">
      <c r="A74" s="5" t="s">
        <v>129</v>
      </c>
    </row>
    <row r="75" ht="12.75">
      <c r="A75" s="5" t="s">
        <v>130</v>
      </c>
    </row>
    <row r="77" spans="1:17" ht="12.75">
      <c r="A77" s="7" t="s">
        <v>75</v>
      </c>
      <c r="B77" s="7" t="s">
        <v>75</v>
      </c>
      <c r="C77" s="7" t="s">
        <v>75</v>
      </c>
      <c r="D77" s="7" t="s">
        <v>75</v>
      </c>
      <c r="E77" s="7" t="s">
        <v>75</v>
      </c>
      <c r="F77" s="7" t="s">
        <v>75</v>
      </c>
      <c r="G77" s="7" t="s">
        <v>75</v>
      </c>
      <c r="H77" s="7" t="s">
        <v>75</v>
      </c>
      <c r="I77" s="7" t="s">
        <v>75</v>
      </c>
      <c r="J77" s="7" t="s">
        <v>75</v>
      </c>
      <c r="K77" s="7" t="s">
        <v>75</v>
      </c>
      <c r="L77" s="7"/>
      <c r="M77" s="7"/>
      <c r="N77" s="7" t="s">
        <v>75</v>
      </c>
      <c r="O77" s="7" t="s">
        <v>75</v>
      </c>
      <c r="P77" s="7" t="s">
        <v>75</v>
      </c>
      <c r="Q77" s="7" t="s">
        <v>75</v>
      </c>
    </row>
    <row r="79" spans="6:14" ht="12.75">
      <c r="F79" s="6" t="s">
        <v>76</v>
      </c>
      <c r="N79" s="5" t="s">
        <v>131</v>
      </c>
    </row>
    <row r="80" spans="1:17" ht="12.75">
      <c r="A80" s="6" t="s">
        <v>132</v>
      </c>
      <c r="B80" s="7" t="s">
        <v>75</v>
      </c>
      <c r="C80" s="7" t="s">
        <v>75</v>
      </c>
      <c r="D80" s="7" t="s">
        <v>75</v>
      </c>
      <c r="E80" s="7" t="s">
        <v>75</v>
      </c>
      <c r="F80" s="7" t="s">
        <v>75</v>
      </c>
      <c r="G80" s="7" t="s">
        <v>75</v>
      </c>
      <c r="H80" s="7" t="s">
        <v>75</v>
      </c>
      <c r="I80" s="7" t="s">
        <v>75</v>
      </c>
      <c r="J80" s="7" t="s">
        <v>75</v>
      </c>
      <c r="K80" s="7" t="s">
        <v>75</v>
      </c>
      <c r="L80" s="7"/>
      <c r="M80" s="7"/>
      <c r="N80" s="7" t="s">
        <v>75</v>
      </c>
      <c r="O80" s="7" t="s">
        <v>75</v>
      </c>
      <c r="P80" s="7" t="s">
        <v>75</v>
      </c>
      <c r="Q80" s="7" t="s">
        <v>75</v>
      </c>
    </row>
    <row r="81" ht="12.75">
      <c r="A81" s="6" t="s">
        <v>124</v>
      </c>
    </row>
    <row r="82" spans="1:16" ht="12.75">
      <c r="A82" s="6" t="s">
        <v>133</v>
      </c>
      <c r="B82" s="6" t="s">
        <v>80</v>
      </c>
      <c r="D82" s="6" t="s">
        <v>81</v>
      </c>
      <c r="F82" s="6" t="s">
        <v>82</v>
      </c>
      <c r="H82" s="6" t="s">
        <v>134</v>
      </c>
      <c r="J82" s="6" t="s">
        <v>135</v>
      </c>
      <c r="N82" s="6" t="s">
        <v>136</v>
      </c>
      <c r="P82" s="6" t="s">
        <v>87</v>
      </c>
    </row>
    <row r="83" spans="2:17" ht="12.75">
      <c r="B83" s="7" t="s">
        <v>75</v>
      </c>
      <c r="C83" s="7" t="s">
        <v>75</v>
      </c>
      <c r="D83" s="7" t="s">
        <v>75</v>
      </c>
      <c r="E83" s="7" t="s">
        <v>75</v>
      </c>
      <c r="F83" s="7" t="s">
        <v>75</v>
      </c>
      <c r="G83" s="7" t="s">
        <v>75</v>
      </c>
      <c r="H83" s="7" t="s">
        <v>75</v>
      </c>
      <c r="I83" s="7" t="s">
        <v>75</v>
      </c>
      <c r="J83" s="7" t="s">
        <v>75</v>
      </c>
      <c r="K83" s="7" t="s">
        <v>75</v>
      </c>
      <c r="L83" s="7"/>
      <c r="M83" s="7"/>
      <c r="N83" s="7" t="s">
        <v>75</v>
      </c>
      <c r="O83" s="7" t="s">
        <v>75</v>
      </c>
      <c r="P83" s="7" t="s">
        <v>75</v>
      </c>
      <c r="Q83" s="7" t="s">
        <v>75</v>
      </c>
    </row>
    <row r="85" spans="2:17" ht="12.75">
      <c r="B85" s="6" t="s">
        <v>24</v>
      </c>
      <c r="C85" s="6" t="s">
        <v>57</v>
      </c>
      <c r="D85" s="6" t="s">
        <v>24</v>
      </c>
      <c r="E85" s="6" t="s">
        <v>57</v>
      </c>
      <c r="F85" s="6" t="s">
        <v>24</v>
      </c>
      <c r="G85" s="6" t="s">
        <v>57</v>
      </c>
      <c r="H85" s="6" t="s">
        <v>24</v>
      </c>
      <c r="I85" s="6" t="s">
        <v>57</v>
      </c>
      <c r="J85" s="6" t="s">
        <v>24</v>
      </c>
      <c r="K85" s="6" t="s">
        <v>57</v>
      </c>
      <c r="L85" s="6"/>
      <c r="M85" s="6"/>
      <c r="N85" s="6" t="s">
        <v>24</v>
      </c>
      <c r="O85" s="6" t="s">
        <v>57</v>
      </c>
      <c r="P85" s="6" t="s">
        <v>24</v>
      </c>
      <c r="Q85" s="6" t="s">
        <v>57</v>
      </c>
    </row>
    <row r="86" spans="1:17" ht="12.75">
      <c r="A86" s="7" t="s">
        <v>75</v>
      </c>
      <c r="B86" s="7" t="s">
        <v>75</v>
      </c>
      <c r="C86" s="7" t="s">
        <v>75</v>
      </c>
      <c r="D86" s="7" t="s">
        <v>75</v>
      </c>
      <c r="E86" s="7" t="s">
        <v>75</v>
      </c>
      <c r="F86" s="7" t="s">
        <v>75</v>
      </c>
      <c r="G86" s="7" t="s">
        <v>75</v>
      </c>
      <c r="H86" s="7" t="s">
        <v>75</v>
      </c>
      <c r="I86" s="7" t="s">
        <v>75</v>
      </c>
      <c r="J86" s="7" t="s">
        <v>75</v>
      </c>
      <c r="K86" s="7" t="s">
        <v>75</v>
      </c>
      <c r="L86" s="7"/>
      <c r="M86" s="7"/>
      <c r="N86" s="7" t="s">
        <v>75</v>
      </c>
      <c r="O86" s="7" t="s">
        <v>75</v>
      </c>
      <c r="P86" s="7" t="s">
        <v>75</v>
      </c>
      <c r="Q86" s="7" t="s">
        <v>75</v>
      </c>
    </row>
    <row r="88" spans="1:17" ht="12.75">
      <c r="A88" s="5" t="s">
        <v>137</v>
      </c>
      <c r="B88" s="8">
        <v>6495</v>
      </c>
      <c r="C88" s="9">
        <f>B88/B9*100</f>
        <v>89.16803953871499</v>
      </c>
      <c r="D88" s="8">
        <v>4450</v>
      </c>
      <c r="E88" s="9">
        <f>D88/D9*100</f>
        <v>85.9073359073359</v>
      </c>
      <c r="F88" s="8">
        <v>1931</v>
      </c>
      <c r="G88" s="9">
        <f>F88/F9*100</f>
        <v>107.87709497206703</v>
      </c>
      <c r="H88" s="10">
        <v>27</v>
      </c>
      <c r="I88" s="9">
        <f>H88/H9*100</f>
        <v>77.14285714285715</v>
      </c>
      <c r="J88" s="10">
        <v>67</v>
      </c>
      <c r="K88" s="9">
        <f>J88/J9*100</f>
        <v>27.572016460905353</v>
      </c>
      <c r="L88" s="9"/>
      <c r="M88" s="9"/>
      <c r="N88" s="8">
        <v>98</v>
      </c>
      <c r="O88" s="9">
        <f>N88/N9*100</f>
        <v>53.84615384615385</v>
      </c>
      <c r="P88" s="8">
        <v>142</v>
      </c>
      <c r="Q88" s="9">
        <f>P88/P9*100</f>
        <v>51.449275362318836</v>
      </c>
    </row>
    <row r="89" spans="1:17" ht="12.75">
      <c r="A89" s="5" t="s">
        <v>138</v>
      </c>
      <c r="B89" s="8">
        <v>2222</v>
      </c>
      <c r="C89" s="9">
        <f>B89/B10*100</f>
        <v>125.11261261261262</v>
      </c>
      <c r="D89" s="8">
        <v>1237</v>
      </c>
      <c r="E89" s="9">
        <f>D89/D10*100</f>
        <v>121.0371819960861</v>
      </c>
      <c r="F89" s="8">
        <v>939</v>
      </c>
      <c r="G89" s="9">
        <f>F89/F10*100</f>
        <v>138.2916053019146</v>
      </c>
      <c r="H89" s="10">
        <v>18</v>
      </c>
      <c r="I89" s="9">
        <f>H89/H10*100</f>
        <v>180</v>
      </c>
      <c r="J89" s="10">
        <v>25</v>
      </c>
      <c r="K89" s="9">
        <f>J89/J10*100</f>
        <v>49.01960784313725</v>
      </c>
      <c r="L89" s="9"/>
      <c r="M89" s="9"/>
      <c r="N89" s="8">
        <v>22</v>
      </c>
      <c r="O89" s="9">
        <f>N89/N10*100</f>
        <v>66.66666666666666</v>
      </c>
      <c r="P89" s="8">
        <v>70</v>
      </c>
      <c r="Q89" s="9">
        <f>P89/P10*100</f>
        <v>55.118110236220474</v>
      </c>
    </row>
    <row r="90" spans="1:17" ht="12.75">
      <c r="A90" s="5" t="s">
        <v>139</v>
      </c>
      <c r="B90" s="8">
        <v>1925</v>
      </c>
      <c r="C90" s="9">
        <f>B90/B11*100</f>
        <v>146.94656488549617</v>
      </c>
      <c r="D90" s="8">
        <v>706</v>
      </c>
      <c r="E90" s="9">
        <f>D90/D11*100</f>
        <v>115.92775041050902</v>
      </c>
      <c r="F90" s="8">
        <v>1177</v>
      </c>
      <c r="G90" s="9">
        <f>F90/F11*100</f>
        <v>179.6946564885496</v>
      </c>
      <c r="H90" s="10">
        <v>10</v>
      </c>
      <c r="I90" s="9">
        <f>H90/H11*100</f>
        <v>333.33333333333337</v>
      </c>
      <c r="J90" s="10">
        <v>18</v>
      </c>
      <c r="K90" s="9">
        <f>J90/J11*100</f>
        <v>81.81818181818183</v>
      </c>
      <c r="L90" s="9"/>
      <c r="M90" s="9"/>
      <c r="N90" s="8">
        <v>29</v>
      </c>
      <c r="O90" s="9">
        <f>N90/N11*100</f>
        <v>107.40740740740742</v>
      </c>
      <c r="P90" s="8">
        <v>63</v>
      </c>
      <c r="Q90" s="9">
        <f>P90/P11*100</f>
        <v>110.5263157894737</v>
      </c>
    </row>
    <row r="91" spans="1:17" ht="12.75">
      <c r="A91" s="5" t="s">
        <v>140</v>
      </c>
      <c r="B91" s="8">
        <v>58</v>
      </c>
      <c r="C91" s="9" t="e">
        <f>B91/#REF!*100</f>
        <v>#REF!</v>
      </c>
      <c r="D91" s="8">
        <v>31</v>
      </c>
      <c r="E91" s="9" t="e">
        <f>D91/#REF!*100</f>
        <v>#REF!</v>
      </c>
      <c r="F91" s="8">
        <v>26</v>
      </c>
      <c r="G91" s="9" t="e">
        <f>F91/#REF!*100</f>
        <v>#REF!</v>
      </c>
      <c r="H91" s="13" t="s">
        <v>88</v>
      </c>
      <c r="I91" s="12" t="s">
        <v>88</v>
      </c>
      <c r="J91" s="13" t="s">
        <v>88</v>
      </c>
      <c r="K91" s="12" t="s">
        <v>88</v>
      </c>
      <c r="L91" s="12"/>
      <c r="M91" s="12"/>
      <c r="N91" s="8">
        <v>1</v>
      </c>
      <c r="O91" s="9" t="e">
        <f>N91/#REF!*100</f>
        <v>#REF!</v>
      </c>
      <c r="P91" s="8">
        <v>1</v>
      </c>
      <c r="Q91" s="9" t="e">
        <f>P91/#REF!*100</f>
        <v>#REF!</v>
      </c>
    </row>
    <row r="92" spans="1:17" ht="12.75">
      <c r="A92" s="7" t="s">
        <v>75</v>
      </c>
      <c r="B92" s="17" t="s">
        <v>75</v>
      </c>
      <c r="C92" s="7" t="s">
        <v>75</v>
      </c>
      <c r="D92" s="17" t="s">
        <v>75</v>
      </c>
      <c r="E92" s="14" t="s">
        <v>75</v>
      </c>
      <c r="F92" s="17" t="s">
        <v>75</v>
      </c>
      <c r="G92" s="7" t="s">
        <v>75</v>
      </c>
      <c r="H92" s="7" t="s">
        <v>75</v>
      </c>
      <c r="I92" s="14" t="s">
        <v>75</v>
      </c>
      <c r="J92" s="7" t="s">
        <v>75</v>
      </c>
      <c r="K92" s="7" t="s">
        <v>75</v>
      </c>
      <c r="L92" s="7"/>
      <c r="M92" s="7"/>
      <c r="N92" s="7" t="s">
        <v>75</v>
      </c>
      <c r="O92" s="7" t="s">
        <v>75</v>
      </c>
      <c r="P92" s="7" t="s">
        <v>75</v>
      </c>
      <c r="Q92" s="7" t="s">
        <v>75</v>
      </c>
    </row>
    <row r="93" spans="2:9" ht="12.75">
      <c r="B93" s="8"/>
      <c r="D93" s="8"/>
      <c r="F93" s="8"/>
      <c r="I93" s="9"/>
    </row>
    <row r="94" spans="1:17" ht="12.75">
      <c r="A94" s="5" t="s">
        <v>68</v>
      </c>
      <c r="B94" s="8">
        <v>10700</v>
      </c>
      <c r="C94" s="9">
        <f>B94/B12*100</f>
        <v>102.85494568874363</v>
      </c>
      <c r="D94" s="8">
        <v>6424</v>
      </c>
      <c r="E94" s="9">
        <f>D94/D12*100</f>
        <v>94.01434216303234</v>
      </c>
      <c r="F94" s="8">
        <v>4073</v>
      </c>
      <c r="G94" s="9">
        <f>F94/F12*100</f>
        <v>130.0862344298946</v>
      </c>
      <c r="H94" s="10">
        <v>55</v>
      </c>
      <c r="I94" s="9">
        <f>H94/H12*100</f>
        <v>114.58333333333333</v>
      </c>
      <c r="J94" s="10">
        <v>110</v>
      </c>
      <c r="K94" s="9">
        <f>J94/J12*100</f>
        <v>34.48275862068966</v>
      </c>
      <c r="L94" s="9"/>
      <c r="M94" s="9"/>
      <c r="N94" s="8">
        <v>150</v>
      </c>
      <c r="O94" s="9">
        <f>N94/N12*100</f>
        <v>61.72839506172839</v>
      </c>
      <c r="P94" s="8">
        <v>276</v>
      </c>
      <c r="Q94" s="9">
        <f>P94/P12*100</f>
        <v>59.869848156182215</v>
      </c>
    </row>
    <row r="95" spans="1:17" ht="12.75">
      <c r="A95" s="7" t="s">
        <v>75</v>
      </c>
      <c r="B95" s="7" t="s">
        <v>75</v>
      </c>
      <c r="C95" s="7" t="s">
        <v>75</v>
      </c>
      <c r="D95" s="7" t="s">
        <v>75</v>
      </c>
      <c r="E95" s="7" t="s">
        <v>75</v>
      </c>
      <c r="F95" s="7" t="s">
        <v>75</v>
      </c>
      <c r="G95" s="7" t="s">
        <v>75</v>
      </c>
      <c r="H95" s="7" t="s">
        <v>75</v>
      </c>
      <c r="I95" s="7" t="s">
        <v>75</v>
      </c>
      <c r="J95" s="7" t="s">
        <v>75</v>
      </c>
      <c r="K95" s="7" t="s">
        <v>75</v>
      </c>
      <c r="L95" s="7"/>
      <c r="M95" s="7"/>
      <c r="N95" s="7" t="s">
        <v>75</v>
      </c>
      <c r="O95" s="7" t="s">
        <v>75</v>
      </c>
      <c r="P95" s="7" t="s">
        <v>75</v>
      </c>
      <c r="Q95" s="7" t="s">
        <v>75</v>
      </c>
    </row>
    <row r="97" ht="12.75">
      <c r="A97" s="5" t="s">
        <v>141</v>
      </c>
    </row>
    <row r="99" ht="12.75">
      <c r="A99" s="5" t="s">
        <v>142</v>
      </c>
    </row>
    <row r="100" ht="12.75">
      <c r="A100" s="5" t="s">
        <v>143</v>
      </c>
    </row>
    <row r="101" ht="12.75">
      <c r="A101" s="5" t="s">
        <v>144</v>
      </c>
    </row>
    <row r="102" ht="12.75">
      <c r="A102" s="5" t="s">
        <v>145</v>
      </c>
    </row>
    <row r="104" ht="12.75">
      <c r="A104" s="5" t="s">
        <v>146</v>
      </c>
    </row>
    <row r="106" ht="12.75">
      <c r="A106" s="5" t="s">
        <v>147</v>
      </c>
    </row>
    <row r="107" ht="12.75">
      <c r="A107" s="5" t="s">
        <v>148</v>
      </c>
    </row>
  </sheetData>
  <mergeCells count="4">
    <mergeCell ref="A14:Q14"/>
    <mergeCell ref="A16:Q16"/>
    <mergeCell ref="A18:Q18"/>
    <mergeCell ref="A6:A8"/>
  </mergeCells>
  <printOptions horizontalCentered="1"/>
  <pageMargins left="0.5" right="0.5" top="1" bottom="1" header="0" footer="0"/>
  <pageSetup fitToHeight="1" fitToWidth="1" horizontalDpi="300" verticalDpi="300" orientation="landscape" scale="83" r:id="rId1"/>
</worksheet>
</file>

<file path=xl/worksheets/sheet13.xml><?xml version="1.0" encoding="utf-8"?>
<worksheet xmlns="http://schemas.openxmlformats.org/spreadsheetml/2006/main" xmlns:r="http://schemas.openxmlformats.org/officeDocument/2006/relationships">
  <sheetPr>
    <pageSetUpPr fitToPage="1"/>
  </sheetPr>
  <dimension ref="B1:J20"/>
  <sheetViews>
    <sheetView showGridLines="0" workbookViewId="0" topLeftCell="A1">
      <selection activeCell="A1" sqref="A1"/>
    </sheetView>
  </sheetViews>
  <sheetFormatPr defaultColWidth="9.33203125" defaultRowHeight="12.75"/>
  <cols>
    <col min="1" max="1" width="5.66015625" style="2" customWidth="1"/>
    <col min="2" max="2" width="14.5" style="2" customWidth="1"/>
    <col min="3" max="10" width="8.83203125" style="2" customWidth="1"/>
    <col min="11" max="16384" width="9.33203125" style="2" customWidth="1"/>
  </cols>
  <sheetData>
    <row r="1" spans="2:3" ht="12.75">
      <c r="B1" s="24" t="s">
        <v>274</v>
      </c>
      <c r="C1" s="24" t="s">
        <v>278</v>
      </c>
    </row>
    <row r="2" spans="2:10" ht="12.75">
      <c r="B2" s="18" t="s">
        <v>157</v>
      </c>
      <c r="C2" s="1"/>
      <c r="D2" s="1"/>
      <c r="E2" s="1"/>
      <c r="F2" s="1"/>
      <c r="G2" s="1"/>
      <c r="H2" s="1"/>
      <c r="I2" s="1"/>
      <c r="J2" s="1"/>
    </row>
    <row r="3" spans="2:10" ht="12.75">
      <c r="B3" s="19" t="s">
        <v>158</v>
      </c>
      <c r="C3" s="1"/>
      <c r="D3" s="1"/>
      <c r="E3" s="1"/>
      <c r="F3" s="1"/>
      <c r="G3" s="1"/>
      <c r="H3" s="1"/>
      <c r="I3" s="1"/>
      <c r="J3" s="1"/>
    </row>
    <row r="4" spans="2:10" ht="12.75">
      <c r="B4" s="19" t="s">
        <v>159</v>
      </c>
      <c r="C4" s="1"/>
      <c r="D4" s="1"/>
      <c r="E4" s="1"/>
      <c r="F4" s="1"/>
      <c r="G4" s="1"/>
      <c r="H4" s="1"/>
      <c r="I4" s="1"/>
      <c r="J4" s="1"/>
    </row>
    <row r="5" spans="2:10" ht="12.75">
      <c r="B5" s="18" t="s">
        <v>275</v>
      </c>
      <c r="C5" s="1"/>
      <c r="D5" s="1"/>
      <c r="E5" s="1"/>
      <c r="F5" s="1"/>
      <c r="G5" s="1"/>
      <c r="H5" s="1"/>
      <c r="I5" s="1"/>
      <c r="J5" s="1"/>
    </row>
    <row r="6" spans="2:10" ht="12.75">
      <c r="B6" s="314" t="s">
        <v>253</v>
      </c>
      <c r="C6" s="27" t="s">
        <v>46</v>
      </c>
      <c r="D6" s="26"/>
      <c r="E6" s="26"/>
      <c r="F6" s="26"/>
      <c r="G6" s="26"/>
      <c r="H6" s="26"/>
      <c r="I6" s="26"/>
      <c r="J6" s="25"/>
    </row>
    <row r="7" spans="2:10" ht="12.75">
      <c r="B7" s="315"/>
      <c r="C7" s="40" t="s">
        <v>49</v>
      </c>
      <c r="D7" s="29"/>
      <c r="E7" s="41" t="s">
        <v>50</v>
      </c>
      <c r="F7" s="29"/>
      <c r="G7" s="41" t="s">
        <v>51</v>
      </c>
      <c r="H7" s="29"/>
      <c r="I7" s="41" t="s">
        <v>54</v>
      </c>
      <c r="J7" s="29"/>
    </row>
    <row r="8" spans="2:10" ht="12.75">
      <c r="B8" s="316"/>
      <c r="C8" s="39" t="s">
        <v>160</v>
      </c>
      <c r="D8" s="39" t="s">
        <v>161</v>
      </c>
      <c r="E8" s="39" t="s">
        <v>160</v>
      </c>
      <c r="F8" s="39" t="s">
        <v>161</v>
      </c>
      <c r="G8" s="39" t="s">
        <v>160</v>
      </c>
      <c r="H8" s="39" t="s">
        <v>161</v>
      </c>
      <c r="I8" s="39" t="s">
        <v>160</v>
      </c>
      <c r="J8" s="39" t="s">
        <v>161</v>
      </c>
    </row>
    <row r="9" spans="2:10" ht="19.5" customHeight="1">
      <c r="B9" s="35" t="s">
        <v>119</v>
      </c>
      <c r="C9" s="30"/>
      <c r="D9" s="33">
        <f>C9/'Table 2'!B8*10000</f>
        <v>0</v>
      </c>
      <c r="E9" s="32"/>
      <c r="F9" s="33">
        <f>E9/'Table 2'!D8*10000</f>
        <v>0</v>
      </c>
      <c r="G9" s="32"/>
      <c r="H9" s="33">
        <f>G9/'Table 2'!F8*10000</f>
        <v>0</v>
      </c>
      <c r="I9" s="42"/>
      <c r="J9" s="33" t="e">
        <f>I9/'Table 2'!#REF!*10000</f>
        <v>#REF!</v>
      </c>
    </row>
    <row r="10" spans="2:10" ht="19.5" customHeight="1">
      <c r="B10" s="36" t="s">
        <v>61</v>
      </c>
      <c r="C10" s="30"/>
      <c r="D10" s="33">
        <f>C10/'Table 2'!B9*10000</f>
        <v>0</v>
      </c>
      <c r="E10" s="30"/>
      <c r="F10" s="33">
        <f>E10/'Table 2'!D9*10000</f>
        <v>0</v>
      </c>
      <c r="G10" s="30"/>
      <c r="H10" s="33">
        <f>G10/'Table 2'!F9*10000</f>
        <v>0</v>
      </c>
      <c r="I10" s="30"/>
      <c r="J10" s="33" t="e">
        <f>I10/'Table 2'!#REF!*10000</f>
        <v>#REF!</v>
      </c>
    </row>
    <row r="11" spans="2:10" ht="19.5" customHeight="1">
      <c r="B11" s="36" t="s">
        <v>62</v>
      </c>
      <c r="C11" s="30"/>
      <c r="D11" s="33">
        <f>C11/'Table 2'!B10*10000</f>
        <v>0</v>
      </c>
      <c r="E11" s="30"/>
      <c r="F11" s="33">
        <f>E11/'Table 2'!D10*10000</f>
        <v>0</v>
      </c>
      <c r="G11" s="30"/>
      <c r="H11" s="33">
        <f>G11/'Table 2'!F10*10000</f>
        <v>0</v>
      </c>
      <c r="I11" s="30"/>
      <c r="J11" s="33" t="e">
        <f>I11/'Table 2'!#REF!*10000</f>
        <v>#REF!</v>
      </c>
    </row>
    <row r="12" spans="2:10" ht="19.5" customHeight="1">
      <c r="B12" s="36" t="s">
        <v>63</v>
      </c>
      <c r="C12" s="30"/>
      <c r="D12" s="33">
        <f>C12/'Table 2'!B11*10000</f>
        <v>0</v>
      </c>
      <c r="E12" s="30"/>
      <c r="F12" s="33">
        <f>E12/'Table 2'!D11*10000</f>
        <v>0</v>
      </c>
      <c r="G12" s="30"/>
      <c r="H12" s="33">
        <f>G12/'Table 2'!F11*10000</f>
        <v>0</v>
      </c>
      <c r="I12" s="30"/>
      <c r="J12" s="33" t="e">
        <f>I12/'Table 2'!#REF!*10000</f>
        <v>#REF!</v>
      </c>
    </row>
    <row r="13" spans="2:10" ht="19.5" customHeight="1">
      <c r="B13" s="36" t="s">
        <v>64</v>
      </c>
      <c r="C13" s="30"/>
      <c r="D13" s="33">
        <f>C13/'Table 2'!B12*10000</f>
        <v>0</v>
      </c>
      <c r="E13" s="30"/>
      <c r="F13" s="33">
        <f>E13/'Table 2'!D12*10000</f>
        <v>0</v>
      </c>
      <c r="G13" s="30"/>
      <c r="H13" s="33">
        <f>G13/'Table 2'!F12*10000</f>
        <v>0</v>
      </c>
      <c r="I13" s="30"/>
      <c r="J13" s="33" t="e">
        <f>I13/'Table 2'!#REF!*10000</f>
        <v>#REF!</v>
      </c>
    </row>
    <row r="14" spans="2:10" ht="19.5" customHeight="1">
      <c r="B14" s="36" t="s">
        <v>65</v>
      </c>
      <c r="C14" s="30"/>
      <c r="D14" s="33">
        <f>C14/'Table 2'!B13*10000</f>
        <v>0</v>
      </c>
      <c r="E14" s="30"/>
      <c r="F14" s="33">
        <f>E14/'Table 2'!D13*10000</f>
        <v>0</v>
      </c>
      <c r="G14" s="30"/>
      <c r="H14" s="33">
        <f>G14/'Table 2'!F13*10000</f>
        <v>0</v>
      </c>
      <c r="I14" s="30"/>
      <c r="J14" s="33" t="e">
        <f>I14/'Table 2'!#REF!*10000</f>
        <v>#REF!</v>
      </c>
    </row>
    <row r="15" spans="2:10" ht="19.5" customHeight="1">
      <c r="B15" s="36" t="s">
        <v>120</v>
      </c>
      <c r="C15" s="30"/>
      <c r="D15" s="33">
        <f>C15/'Table 2'!B14*10000</f>
        <v>0</v>
      </c>
      <c r="E15" s="30"/>
      <c r="F15" s="33">
        <f>E15/'Table 2'!D14*10000</f>
        <v>0</v>
      </c>
      <c r="G15" s="30"/>
      <c r="H15" s="33">
        <f>G15/'Table 2'!F14*10000</f>
        <v>0</v>
      </c>
      <c r="I15" s="32"/>
      <c r="J15" s="33" t="e">
        <f>I15/'Table 2'!#REF!*10000</f>
        <v>#REF!</v>
      </c>
    </row>
    <row r="16" spans="2:10" ht="19.5" customHeight="1">
      <c r="B16" s="37" t="s">
        <v>89</v>
      </c>
      <c r="C16" s="31"/>
      <c r="D16" s="34">
        <f>C16/'Table 2'!B15*10000</f>
        <v>0</v>
      </c>
      <c r="E16" s="31"/>
      <c r="F16" s="34">
        <f>E16/'Table 2'!D15*10000</f>
        <v>0</v>
      </c>
      <c r="G16" s="31"/>
      <c r="H16" s="34">
        <f>G16/'Table 2'!F15*10000</f>
        <v>0</v>
      </c>
      <c r="I16" s="31"/>
      <c r="J16" s="34" t="e">
        <f>I16/'Table 2'!#REF!*10000</f>
        <v>#REF!</v>
      </c>
    </row>
    <row r="17" spans="2:10" ht="25.5" customHeight="1">
      <c r="B17" s="38" t="s">
        <v>0</v>
      </c>
      <c r="C17" s="289"/>
      <c r="D17" s="317"/>
      <c r="E17" s="289"/>
      <c r="F17" s="317"/>
      <c r="G17" s="289"/>
      <c r="H17" s="317"/>
      <c r="I17" s="289"/>
      <c r="J17" s="317"/>
    </row>
    <row r="18" spans="2:10" ht="45" customHeight="1">
      <c r="B18" s="312" t="s">
        <v>250</v>
      </c>
      <c r="C18" s="313"/>
      <c r="D18" s="313"/>
      <c r="E18" s="313"/>
      <c r="F18" s="313"/>
      <c r="G18" s="313"/>
      <c r="H18" s="313"/>
      <c r="I18" s="313"/>
      <c r="J18" s="313"/>
    </row>
    <row r="19" spans="2:10" ht="35.25" customHeight="1">
      <c r="B19" s="312" t="s">
        <v>238</v>
      </c>
      <c r="C19" s="313"/>
      <c r="D19" s="313"/>
      <c r="E19" s="313"/>
      <c r="F19" s="313"/>
      <c r="G19" s="313"/>
      <c r="H19" s="313"/>
      <c r="I19" s="313"/>
      <c r="J19" s="313"/>
    </row>
    <row r="20" spans="2:10" s="28" customFormat="1" ht="19.5" customHeight="1">
      <c r="B20" s="310" t="s">
        <v>276</v>
      </c>
      <c r="C20" s="311"/>
      <c r="D20" s="311"/>
      <c r="E20" s="311"/>
      <c r="F20" s="311"/>
      <c r="G20" s="311"/>
      <c r="H20" s="311"/>
      <c r="I20" s="311"/>
      <c r="J20" s="311"/>
    </row>
  </sheetData>
  <mergeCells count="8">
    <mergeCell ref="B20:J20"/>
    <mergeCell ref="B19:J19"/>
    <mergeCell ref="B18:J18"/>
    <mergeCell ref="B6:B8"/>
    <mergeCell ref="C17:D17"/>
    <mergeCell ref="E17:F17"/>
    <mergeCell ref="G17:H17"/>
    <mergeCell ref="I17:J17"/>
  </mergeCells>
  <printOptions horizontalCentered="1"/>
  <pageMargins left="0.5" right="0.5" top="1" bottom="1" header="0" footer="0"/>
  <pageSetup fitToHeight="1" fitToWidth="1" horizontalDpi="300" verticalDpi="300" orientation="landscape" r:id="rId1"/>
</worksheet>
</file>

<file path=xl/worksheets/sheet14.xml><?xml version="1.0" encoding="utf-8"?>
<worksheet xmlns="http://schemas.openxmlformats.org/spreadsheetml/2006/main" xmlns:r="http://schemas.openxmlformats.org/officeDocument/2006/relationships">
  <sheetPr>
    <pageSetUpPr fitToPage="1"/>
  </sheetPr>
  <dimension ref="A2:Q25"/>
  <sheetViews>
    <sheetView workbookViewId="0" topLeftCell="A1">
      <selection activeCell="A1" sqref="A1"/>
    </sheetView>
  </sheetViews>
  <sheetFormatPr defaultColWidth="9.33203125" defaultRowHeight="12.75"/>
  <cols>
    <col min="1" max="1" width="28.16015625" style="2" customWidth="1"/>
    <col min="2" max="2" width="11.16015625" style="2" bestFit="1" customWidth="1"/>
    <col min="3" max="3" width="8" style="2" customWidth="1"/>
    <col min="4" max="4" width="11.16015625" style="2" bestFit="1" customWidth="1"/>
    <col min="5" max="5" width="8" style="2" customWidth="1"/>
    <col min="6" max="6" width="10.66015625" style="2" bestFit="1" customWidth="1"/>
    <col min="7" max="7" width="8.83203125" style="2" customWidth="1"/>
    <col min="8" max="8" width="10.66015625" style="2" bestFit="1" customWidth="1"/>
    <col min="9" max="9" width="8" style="2" customWidth="1"/>
    <col min="10" max="10" width="10.66015625" style="2" bestFit="1" customWidth="1"/>
    <col min="11" max="11" width="7.83203125" style="2" customWidth="1"/>
    <col min="12" max="12" width="10.66015625" style="2" bestFit="1" customWidth="1"/>
    <col min="13" max="13" width="7.83203125" style="2" customWidth="1"/>
    <col min="14" max="14" width="10.66015625" style="2" bestFit="1" customWidth="1"/>
    <col min="15" max="15" width="8.83203125" style="2" customWidth="1"/>
    <col min="16" max="16" width="10.66015625" style="2" bestFit="1" customWidth="1"/>
    <col min="17" max="17" width="8.66015625" style="2" customWidth="1"/>
    <col min="18" max="16384" width="9.33203125" style="2" customWidth="1"/>
  </cols>
  <sheetData>
    <row r="2" spans="1:17" ht="12.75">
      <c r="A2" s="54" t="s">
        <v>162</v>
      </c>
      <c r="B2" s="1"/>
      <c r="C2" s="1"/>
      <c r="D2" s="1"/>
      <c r="E2" s="1"/>
      <c r="F2" s="1"/>
      <c r="G2" s="1"/>
      <c r="H2" s="1"/>
      <c r="I2" s="1"/>
      <c r="J2" s="1"/>
      <c r="K2" s="1"/>
      <c r="L2" s="1"/>
      <c r="M2" s="1"/>
      <c r="N2" s="1"/>
      <c r="O2" s="1"/>
      <c r="P2" s="1"/>
      <c r="Q2" s="1"/>
    </row>
    <row r="3" spans="1:17" ht="12.75">
      <c r="A3" s="55" t="s">
        <v>163</v>
      </c>
      <c r="B3" s="1"/>
      <c r="C3" s="1"/>
      <c r="D3" s="1"/>
      <c r="E3" s="1"/>
      <c r="F3" s="1"/>
      <c r="G3" s="1"/>
      <c r="H3" s="1"/>
      <c r="I3" s="1"/>
      <c r="J3" s="1"/>
      <c r="K3" s="1"/>
      <c r="L3" s="1"/>
      <c r="M3" s="1"/>
      <c r="N3" s="1"/>
      <c r="O3" s="1"/>
      <c r="P3" s="1"/>
      <c r="Q3" s="1"/>
    </row>
    <row r="4" spans="1:17" ht="12.75">
      <c r="A4" s="55" t="s">
        <v>164</v>
      </c>
      <c r="B4" s="1"/>
      <c r="C4" s="1"/>
      <c r="D4" s="1"/>
      <c r="E4" s="1"/>
      <c r="F4" s="1"/>
      <c r="G4" s="1"/>
      <c r="H4" s="1"/>
      <c r="I4" s="1"/>
      <c r="J4" s="1"/>
      <c r="K4" s="1"/>
      <c r="L4" s="1"/>
      <c r="M4" s="1"/>
      <c r="N4" s="1"/>
      <c r="O4" s="1"/>
      <c r="P4" s="1"/>
      <c r="Q4" s="1"/>
    </row>
    <row r="5" spans="1:17" ht="12.75">
      <c r="A5" s="54" t="s">
        <v>288</v>
      </c>
      <c r="B5" s="1"/>
      <c r="C5" s="1"/>
      <c r="D5" s="1"/>
      <c r="E5" s="1"/>
      <c r="F5" s="1"/>
      <c r="G5" s="1"/>
      <c r="H5" s="1"/>
      <c r="I5" s="1"/>
      <c r="J5" s="1"/>
      <c r="K5" s="1"/>
      <c r="L5" s="1"/>
      <c r="M5" s="1"/>
      <c r="N5" s="1"/>
      <c r="O5" s="1"/>
      <c r="P5" s="1"/>
      <c r="Q5" s="1"/>
    </row>
    <row r="6" spans="1:17" ht="12.75">
      <c r="A6" s="293" t="s">
        <v>258</v>
      </c>
      <c r="B6" s="57" t="s">
        <v>46</v>
      </c>
      <c r="C6" s="26"/>
      <c r="D6" s="26"/>
      <c r="E6" s="26"/>
      <c r="F6" s="26"/>
      <c r="G6" s="26"/>
      <c r="H6" s="26"/>
      <c r="I6" s="26"/>
      <c r="J6" s="26"/>
      <c r="K6" s="92"/>
      <c r="L6" s="26"/>
      <c r="M6" s="25"/>
      <c r="N6" s="57" t="s">
        <v>47</v>
      </c>
      <c r="O6" s="26"/>
      <c r="P6" s="26"/>
      <c r="Q6" s="25"/>
    </row>
    <row r="7" spans="1:17" ht="12.75">
      <c r="A7" s="318"/>
      <c r="B7" s="121" t="s">
        <v>49</v>
      </c>
      <c r="C7" s="122"/>
      <c r="D7" s="166" t="s">
        <v>50</v>
      </c>
      <c r="E7" s="122"/>
      <c r="F7" s="166" t="s">
        <v>51</v>
      </c>
      <c r="G7" s="122"/>
      <c r="H7" s="166" t="s">
        <v>52</v>
      </c>
      <c r="I7" s="122"/>
      <c r="J7" s="166" t="s">
        <v>53</v>
      </c>
      <c r="K7" s="122"/>
      <c r="L7" s="137" t="s">
        <v>58</v>
      </c>
      <c r="M7" s="122"/>
      <c r="N7" s="166" t="s">
        <v>55</v>
      </c>
      <c r="O7" s="122"/>
      <c r="P7" s="166" t="s">
        <v>56</v>
      </c>
      <c r="Q7" s="122"/>
    </row>
    <row r="8" spans="1:17" ht="12.75">
      <c r="A8" s="319"/>
      <c r="B8" s="81" t="s">
        <v>24</v>
      </c>
      <c r="C8" s="81" t="s">
        <v>57</v>
      </c>
      <c r="D8" s="81" t="s">
        <v>24</v>
      </c>
      <c r="E8" s="81" t="s">
        <v>57</v>
      </c>
      <c r="F8" s="81" t="s">
        <v>24</v>
      </c>
      <c r="G8" s="81" t="s">
        <v>57</v>
      </c>
      <c r="H8" s="81" t="s">
        <v>24</v>
      </c>
      <c r="I8" s="81" t="s">
        <v>57</v>
      </c>
      <c r="J8" s="81" t="s">
        <v>24</v>
      </c>
      <c r="K8" s="58" t="s">
        <v>57</v>
      </c>
      <c r="L8" s="81" t="s">
        <v>24</v>
      </c>
      <c r="M8" s="58" t="s">
        <v>57</v>
      </c>
      <c r="N8" s="81" t="s">
        <v>24</v>
      </c>
      <c r="O8" s="81" t="s">
        <v>57</v>
      </c>
      <c r="P8" s="81" t="s">
        <v>24</v>
      </c>
      <c r="Q8" s="81" t="s">
        <v>57</v>
      </c>
    </row>
    <row r="9" spans="1:17" ht="12.75">
      <c r="A9" s="172" t="s">
        <v>166</v>
      </c>
      <c r="B9" s="83">
        <v>7024</v>
      </c>
      <c r="C9" s="84">
        <v>5.4231844222424685</v>
      </c>
      <c r="D9" s="83">
        <v>5527</v>
      </c>
      <c r="E9" s="84">
        <v>5.439371721565578</v>
      </c>
      <c r="F9" s="83">
        <v>1125</v>
      </c>
      <c r="G9" s="84">
        <v>5.05663430420712</v>
      </c>
      <c r="H9" s="83">
        <v>26</v>
      </c>
      <c r="I9" s="84">
        <v>3.8863976083707024</v>
      </c>
      <c r="J9" s="83">
        <v>301</v>
      </c>
      <c r="K9" s="173">
        <v>7.17349857006673</v>
      </c>
      <c r="L9" s="222">
        <v>4</v>
      </c>
      <c r="M9" s="85" t="s">
        <v>99</v>
      </c>
      <c r="N9" s="83">
        <v>163</v>
      </c>
      <c r="O9" s="84">
        <v>4.224987039917055</v>
      </c>
      <c r="P9" s="83">
        <v>343</v>
      </c>
      <c r="Q9" s="84">
        <v>4.748062015503876</v>
      </c>
    </row>
    <row r="10" spans="1:17" ht="25.5">
      <c r="A10" s="223" t="s">
        <v>165</v>
      </c>
      <c r="B10" s="83">
        <v>6427</v>
      </c>
      <c r="C10" s="84">
        <v>4.9622446300900265</v>
      </c>
      <c r="D10" s="83">
        <v>4404</v>
      </c>
      <c r="E10" s="84">
        <v>4.33417641790751</v>
      </c>
      <c r="F10" s="83">
        <v>1682</v>
      </c>
      <c r="G10" s="84">
        <v>7.560230133045668</v>
      </c>
      <c r="H10" s="83">
        <v>32</v>
      </c>
      <c r="I10" s="84">
        <v>4.783258594917788</v>
      </c>
      <c r="J10" s="83">
        <v>258</v>
      </c>
      <c r="K10" s="173">
        <v>6.148713060057197</v>
      </c>
      <c r="L10" s="191">
        <v>10</v>
      </c>
      <c r="M10" s="84">
        <v>5.2356020942408374</v>
      </c>
      <c r="N10" s="83">
        <v>169</v>
      </c>
      <c r="O10" s="84">
        <v>4.380508035251426</v>
      </c>
      <c r="P10" s="83">
        <v>404</v>
      </c>
      <c r="Q10" s="84">
        <v>5.592469545957918</v>
      </c>
    </row>
    <row r="11" spans="1:17" ht="12.75">
      <c r="A11" s="223" t="s">
        <v>259</v>
      </c>
      <c r="B11" s="83">
        <v>5632</v>
      </c>
      <c r="C11" s="84">
        <v>4.348430334007628</v>
      </c>
      <c r="D11" s="83">
        <v>4632</v>
      </c>
      <c r="E11" s="84">
        <v>4.558561573058035</v>
      </c>
      <c r="F11" s="83">
        <v>777</v>
      </c>
      <c r="G11" s="84">
        <v>3.4924487594390508</v>
      </c>
      <c r="H11" s="83">
        <v>36</v>
      </c>
      <c r="I11" s="84">
        <v>5.381165919282512</v>
      </c>
      <c r="J11" s="83">
        <v>161</v>
      </c>
      <c r="K11" s="173">
        <v>3.8369876072449953</v>
      </c>
      <c r="L11" s="191">
        <v>6</v>
      </c>
      <c r="M11" s="84">
        <v>3.1413612565445024</v>
      </c>
      <c r="N11" s="83">
        <v>155</v>
      </c>
      <c r="O11" s="84">
        <v>4.017625712804563</v>
      </c>
      <c r="P11" s="83">
        <v>274</v>
      </c>
      <c r="Q11" s="84">
        <v>3.7929125138427464</v>
      </c>
    </row>
    <row r="12" spans="1:17" ht="12.75">
      <c r="A12" s="172" t="s">
        <v>282</v>
      </c>
      <c r="B12" s="83">
        <v>4786</v>
      </c>
      <c r="C12" s="84">
        <v>3.6952392717614537</v>
      </c>
      <c r="D12" s="83">
        <v>3864</v>
      </c>
      <c r="E12" s="84">
        <v>3.802737892551003</v>
      </c>
      <c r="F12" s="83">
        <v>658</v>
      </c>
      <c r="G12" s="84">
        <v>2.957569219705142</v>
      </c>
      <c r="H12" s="83">
        <v>28</v>
      </c>
      <c r="I12" s="84">
        <v>4.185351270553064</v>
      </c>
      <c r="J12" s="83">
        <v>183</v>
      </c>
      <c r="K12" s="173">
        <v>4.361296472831268</v>
      </c>
      <c r="L12" s="191">
        <v>5</v>
      </c>
      <c r="M12" s="85" t="s">
        <v>99</v>
      </c>
      <c r="N12" s="83">
        <v>98</v>
      </c>
      <c r="O12" s="84">
        <v>2.5401762571280453</v>
      </c>
      <c r="P12" s="83">
        <v>212</v>
      </c>
      <c r="Q12" s="84">
        <v>2.934662236987818</v>
      </c>
    </row>
    <row r="13" spans="1:17" ht="25.5">
      <c r="A13" s="223" t="s">
        <v>333</v>
      </c>
      <c r="B13" s="83">
        <v>2881</v>
      </c>
      <c r="C13" s="84">
        <v>2.2244012415262744</v>
      </c>
      <c r="D13" s="83">
        <v>2293</v>
      </c>
      <c r="E13" s="84">
        <v>2.2566454419304995</v>
      </c>
      <c r="F13" s="83">
        <v>413</v>
      </c>
      <c r="G13" s="84">
        <v>1.856346637900036</v>
      </c>
      <c r="H13" s="83">
        <v>14</v>
      </c>
      <c r="I13" s="84">
        <v>2.092675635276532</v>
      </c>
      <c r="J13" s="83">
        <v>145</v>
      </c>
      <c r="K13" s="173">
        <v>3.455672068636797</v>
      </c>
      <c r="L13" s="191">
        <v>6</v>
      </c>
      <c r="M13" s="84">
        <v>3.1413612565445024</v>
      </c>
      <c r="N13" s="83">
        <v>97</v>
      </c>
      <c r="O13" s="84">
        <v>2.514256091238984</v>
      </c>
      <c r="P13" s="83">
        <v>121</v>
      </c>
      <c r="Q13" s="84">
        <v>1.6749723145071984</v>
      </c>
    </row>
    <row r="14" spans="1:17" ht="25.5">
      <c r="A14" s="223" t="s">
        <v>334</v>
      </c>
      <c r="B14" s="83">
        <v>2718</v>
      </c>
      <c r="C14" s="84">
        <v>2.098550008493028</v>
      </c>
      <c r="D14" s="83">
        <v>2106</v>
      </c>
      <c r="E14" s="84">
        <v>2.072610248890376</v>
      </c>
      <c r="F14" s="83">
        <v>484</v>
      </c>
      <c r="G14" s="84">
        <v>2.1754764473211075</v>
      </c>
      <c r="H14" s="83">
        <v>15</v>
      </c>
      <c r="I14" s="84">
        <v>2.242152466367713</v>
      </c>
      <c r="J14" s="83">
        <v>93</v>
      </c>
      <c r="K14" s="173">
        <v>2.2163965681601527</v>
      </c>
      <c r="L14" s="191">
        <v>5</v>
      </c>
      <c r="M14" s="85" t="s">
        <v>99</v>
      </c>
      <c r="N14" s="83">
        <v>42</v>
      </c>
      <c r="O14" s="84">
        <v>1.088646967340591</v>
      </c>
      <c r="P14" s="83">
        <v>113</v>
      </c>
      <c r="Q14" s="84">
        <v>1.5642303433001108</v>
      </c>
    </row>
    <row r="15" spans="1:17" ht="12.75">
      <c r="A15" s="223" t="s">
        <v>167</v>
      </c>
      <c r="B15" s="83">
        <v>1551</v>
      </c>
      <c r="C15" s="84">
        <v>1.1975169474513194</v>
      </c>
      <c r="D15" s="83">
        <v>1331</v>
      </c>
      <c r="E15" s="84">
        <v>1.3098975504620562</v>
      </c>
      <c r="F15" s="83">
        <v>125</v>
      </c>
      <c r="G15" s="84">
        <v>0.5618482560230134</v>
      </c>
      <c r="H15" s="83">
        <v>19</v>
      </c>
      <c r="I15" s="84">
        <v>2.8400597907324365</v>
      </c>
      <c r="J15" s="83">
        <v>67</v>
      </c>
      <c r="K15" s="173">
        <v>1.5967588179218304</v>
      </c>
      <c r="L15" s="189" t="s">
        <v>27</v>
      </c>
      <c r="M15" s="189" t="s">
        <v>27</v>
      </c>
      <c r="N15" s="83">
        <v>9</v>
      </c>
      <c r="O15" s="84">
        <v>0.23328149300155523</v>
      </c>
      <c r="P15" s="83">
        <v>91</v>
      </c>
      <c r="Q15" s="84">
        <v>1.2596899224806202</v>
      </c>
    </row>
    <row r="16" spans="1:17" ht="12.75">
      <c r="A16" s="224" t="s">
        <v>277</v>
      </c>
      <c r="B16" s="83">
        <v>1179</v>
      </c>
      <c r="C16" s="84">
        <v>0.9102981824920089</v>
      </c>
      <c r="D16" s="83">
        <v>900</v>
      </c>
      <c r="E16" s="84">
        <v>0.8857308755941777</v>
      </c>
      <c r="F16" s="83">
        <v>181</v>
      </c>
      <c r="G16" s="84">
        <v>0.8135562747213233</v>
      </c>
      <c r="H16" s="83">
        <v>8</v>
      </c>
      <c r="I16" s="84">
        <v>1.195814648729447</v>
      </c>
      <c r="J16" s="83">
        <v>79</v>
      </c>
      <c r="K16" s="173">
        <v>1.882745471877979</v>
      </c>
      <c r="L16" s="191">
        <v>2</v>
      </c>
      <c r="M16" s="85" t="s">
        <v>99</v>
      </c>
      <c r="N16" s="83">
        <v>37</v>
      </c>
      <c r="O16" s="84">
        <v>0.9590461378952826</v>
      </c>
      <c r="P16" s="83">
        <v>94</v>
      </c>
      <c r="Q16" s="84">
        <v>1.301218161683278</v>
      </c>
    </row>
    <row r="17" spans="1:17" ht="12.75">
      <c r="A17" s="225" t="s">
        <v>249</v>
      </c>
      <c r="B17" s="83">
        <v>37371</v>
      </c>
      <c r="C17" s="84">
        <v>28.853904476597847</v>
      </c>
      <c r="D17" s="83">
        <v>28530</v>
      </c>
      <c r="E17" s="84">
        <v>28.077668756335438</v>
      </c>
      <c r="F17" s="83">
        <v>6947</v>
      </c>
      <c r="G17" s="84">
        <v>31.225278676734984</v>
      </c>
      <c r="H17" s="83">
        <v>196</v>
      </c>
      <c r="I17" s="84">
        <v>29.297458893871447</v>
      </c>
      <c r="J17" s="83">
        <v>1444</v>
      </c>
      <c r="K17" s="173">
        <v>34.413727359389895</v>
      </c>
      <c r="L17" s="191">
        <v>50</v>
      </c>
      <c r="M17" s="84">
        <v>26.17801047120419</v>
      </c>
      <c r="N17" s="83">
        <v>874</v>
      </c>
      <c r="O17" s="84">
        <v>22.654224987039917</v>
      </c>
      <c r="P17" s="83">
        <v>1946</v>
      </c>
      <c r="Q17" s="84">
        <v>26.937984496124027</v>
      </c>
    </row>
    <row r="18" spans="1:17" ht="12.75">
      <c r="A18" s="88" t="s">
        <v>168</v>
      </c>
      <c r="B18" s="89">
        <v>129518</v>
      </c>
      <c r="C18" s="90">
        <v>100</v>
      </c>
      <c r="D18" s="89">
        <v>101611</v>
      </c>
      <c r="E18" s="131">
        <v>100</v>
      </c>
      <c r="F18" s="89">
        <v>22248</v>
      </c>
      <c r="G18" s="131">
        <v>100</v>
      </c>
      <c r="H18" s="89">
        <v>669</v>
      </c>
      <c r="I18" s="131">
        <v>100</v>
      </c>
      <c r="J18" s="89">
        <v>4196</v>
      </c>
      <c r="K18" s="90">
        <v>100</v>
      </c>
      <c r="L18" s="195">
        <v>191</v>
      </c>
      <c r="M18" s="131">
        <v>100</v>
      </c>
      <c r="N18" s="89">
        <v>3858</v>
      </c>
      <c r="O18" s="131">
        <v>100</v>
      </c>
      <c r="P18" s="89">
        <v>7224</v>
      </c>
      <c r="Q18" s="131">
        <v>100</v>
      </c>
    </row>
    <row r="19" spans="1:17" ht="12.75">
      <c r="A19" s="181"/>
      <c r="B19" s="183"/>
      <c r="C19" s="184"/>
      <c r="D19" s="183"/>
      <c r="E19" s="184"/>
      <c r="F19" s="183"/>
      <c r="G19" s="184"/>
      <c r="H19" s="183"/>
      <c r="I19" s="184"/>
      <c r="J19" s="183"/>
      <c r="K19" s="184"/>
      <c r="L19" s="226"/>
      <c r="M19" s="184"/>
      <c r="N19" s="183"/>
      <c r="O19" s="184"/>
      <c r="P19" s="183"/>
      <c r="Q19" s="184"/>
    </row>
    <row r="20" spans="1:17" ht="12.75">
      <c r="A20" s="283" t="s">
        <v>1</v>
      </c>
      <c r="B20" s="284"/>
      <c r="C20" s="284"/>
      <c r="D20" s="284"/>
      <c r="E20" s="284"/>
      <c r="F20" s="284"/>
      <c r="G20" s="284"/>
      <c r="H20" s="284"/>
      <c r="I20" s="284"/>
      <c r="J20" s="284"/>
      <c r="K20" s="284"/>
      <c r="L20" s="284"/>
      <c r="M20" s="284"/>
      <c r="N20" s="284"/>
      <c r="O20" s="284"/>
      <c r="P20" s="284"/>
      <c r="Q20" s="284"/>
    </row>
    <row r="21" spans="1:17" ht="12.75">
      <c r="A21" s="43"/>
      <c r="B21" s="76"/>
      <c r="C21" s="76"/>
      <c r="D21" s="76"/>
      <c r="E21" s="76"/>
      <c r="F21" s="76"/>
      <c r="G21" s="76"/>
      <c r="H21" s="76"/>
      <c r="I21" s="76"/>
      <c r="J21" s="76"/>
      <c r="K21" s="76"/>
      <c r="L21" s="76"/>
      <c r="M21" s="76"/>
      <c r="N21" s="76"/>
      <c r="O21" s="76"/>
      <c r="P21" s="76"/>
      <c r="Q21" s="76"/>
    </row>
    <row r="22" spans="1:17" ht="24.75" customHeight="1">
      <c r="A22" s="283" t="s">
        <v>236</v>
      </c>
      <c r="B22" s="284"/>
      <c r="C22" s="284"/>
      <c r="D22" s="284"/>
      <c r="E22" s="284"/>
      <c r="F22" s="284"/>
      <c r="G22" s="284"/>
      <c r="H22" s="284"/>
      <c r="I22" s="284"/>
      <c r="J22" s="284"/>
      <c r="K22" s="284"/>
      <c r="L22" s="284"/>
      <c r="M22" s="284"/>
      <c r="N22" s="284"/>
      <c r="O22" s="284"/>
      <c r="P22" s="284"/>
      <c r="Q22" s="284"/>
    </row>
    <row r="23" spans="1:17" ht="12.75">
      <c r="A23" s="43"/>
      <c r="B23" s="76"/>
      <c r="C23" s="76"/>
      <c r="D23" s="76"/>
      <c r="E23" s="76"/>
      <c r="F23" s="76"/>
      <c r="G23" s="76"/>
      <c r="H23" s="76"/>
      <c r="I23" s="76"/>
      <c r="J23" s="76"/>
      <c r="K23" s="76"/>
      <c r="L23" s="76"/>
      <c r="M23" s="76"/>
      <c r="N23" s="76"/>
      <c r="O23" s="76"/>
      <c r="P23" s="76"/>
      <c r="Q23" s="76"/>
    </row>
    <row r="24" spans="1:17" ht="12.75">
      <c r="A24" s="296" t="s">
        <v>286</v>
      </c>
      <c r="B24" s="297"/>
      <c r="C24" s="297"/>
      <c r="D24" s="297"/>
      <c r="E24" s="297"/>
      <c r="F24" s="297"/>
      <c r="G24" s="297"/>
      <c r="H24" s="297"/>
      <c r="I24" s="297"/>
      <c r="J24" s="297"/>
      <c r="K24" s="297"/>
      <c r="L24" s="297"/>
      <c r="M24" s="297"/>
      <c r="N24" s="297"/>
      <c r="O24" s="297"/>
      <c r="P24" s="297"/>
      <c r="Q24" s="297"/>
    </row>
    <row r="25" ht="12.75">
      <c r="A25" s="171"/>
    </row>
  </sheetData>
  <mergeCells count="4">
    <mergeCell ref="A22:Q22"/>
    <mergeCell ref="A6:A8"/>
    <mergeCell ref="A20:Q20"/>
    <mergeCell ref="A24:Q24"/>
  </mergeCells>
  <printOptions horizontalCentered="1"/>
  <pageMargins left="0.5" right="0.5" top="1" bottom="1" header="0" footer="0"/>
  <pageSetup fitToHeight="1" fitToWidth="1" horizontalDpi="300" verticalDpi="300" orientation="landscape" scale="79" r:id="rId1"/>
</worksheet>
</file>

<file path=xl/worksheets/sheet15.xml><?xml version="1.0" encoding="utf-8"?>
<worksheet xmlns="http://schemas.openxmlformats.org/spreadsheetml/2006/main" xmlns:r="http://schemas.openxmlformats.org/officeDocument/2006/relationships">
  <sheetPr>
    <pageSetUpPr fitToPage="1"/>
  </sheetPr>
  <dimension ref="A2:Q17"/>
  <sheetViews>
    <sheetView workbookViewId="0" topLeftCell="A1">
      <selection activeCell="A1" sqref="A1"/>
    </sheetView>
  </sheetViews>
  <sheetFormatPr defaultColWidth="9.33203125" defaultRowHeight="12.75"/>
  <cols>
    <col min="1" max="1" width="22.16015625" style="2" customWidth="1"/>
    <col min="2" max="2" width="11.16015625" style="2" bestFit="1" customWidth="1"/>
    <col min="3" max="3" width="8.5" style="2" customWidth="1"/>
    <col min="4" max="4" width="11.16015625" style="2" bestFit="1" customWidth="1"/>
    <col min="5" max="5" width="8.16015625" style="2" customWidth="1"/>
    <col min="6" max="6" width="10.66015625" style="2" bestFit="1" customWidth="1"/>
    <col min="7" max="7" width="8.33203125" style="2" customWidth="1"/>
    <col min="8" max="8" width="10.66015625" style="2" bestFit="1" customWidth="1"/>
    <col min="9" max="9" width="8.33203125" style="2" customWidth="1"/>
    <col min="10" max="10" width="10.66015625" style="2" bestFit="1" customWidth="1"/>
    <col min="11" max="11" width="8" style="2" customWidth="1"/>
    <col min="12" max="12" width="10.66015625" style="2" bestFit="1" customWidth="1"/>
    <col min="13" max="13" width="7.83203125" style="2" customWidth="1"/>
    <col min="14" max="14" width="10.66015625" style="2" bestFit="1" customWidth="1"/>
    <col min="15" max="15" width="7.83203125" style="2" customWidth="1"/>
    <col min="16" max="16" width="10.66015625" style="2" bestFit="1" customWidth="1"/>
    <col min="17" max="17" width="8.16015625" style="2" customWidth="1"/>
    <col min="18" max="16384" width="9.33203125" style="2" customWidth="1"/>
  </cols>
  <sheetData>
    <row r="2" spans="1:17" ht="12.75">
      <c r="A2" s="54" t="s">
        <v>169</v>
      </c>
      <c r="B2" s="1"/>
      <c r="C2" s="1"/>
      <c r="D2" s="1"/>
      <c r="E2" s="1"/>
      <c r="F2" s="1"/>
      <c r="G2" s="1"/>
      <c r="H2" s="1"/>
      <c r="I2" s="1"/>
      <c r="J2" s="1"/>
      <c r="K2" s="1"/>
      <c r="L2" s="1"/>
      <c r="M2" s="1"/>
      <c r="N2" s="1"/>
      <c r="O2" s="1"/>
      <c r="P2" s="1"/>
      <c r="Q2" s="1"/>
    </row>
    <row r="3" spans="1:17" ht="12.75">
      <c r="A3" s="55" t="s">
        <v>170</v>
      </c>
      <c r="B3" s="1"/>
      <c r="C3" s="1"/>
      <c r="D3" s="1"/>
      <c r="E3" s="1"/>
      <c r="F3" s="1"/>
      <c r="G3" s="1"/>
      <c r="H3" s="1"/>
      <c r="I3" s="1"/>
      <c r="J3" s="1"/>
      <c r="K3" s="1"/>
      <c r="L3" s="1"/>
      <c r="M3" s="1"/>
      <c r="N3" s="1"/>
      <c r="O3" s="1"/>
      <c r="P3" s="1"/>
      <c r="Q3" s="1"/>
    </row>
    <row r="4" spans="1:17" ht="12.75">
      <c r="A4" s="54" t="s">
        <v>288</v>
      </c>
      <c r="B4" s="1"/>
      <c r="C4" s="1"/>
      <c r="D4" s="1"/>
      <c r="E4" s="1"/>
      <c r="F4" s="1"/>
      <c r="G4" s="1"/>
      <c r="H4" s="1"/>
      <c r="I4" s="1"/>
      <c r="J4" s="1"/>
      <c r="K4" s="1"/>
      <c r="L4" s="1"/>
      <c r="M4" s="1"/>
      <c r="N4" s="1"/>
      <c r="O4" s="1"/>
      <c r="P4" s="1"/>
      <c r="Q4" s="1"/>
    </row>
    <row r="5" spans="1:17" ht="12.75">
      <c r="A5" s="293" t="s">
        <v>172</v>
      </c>
      <c r="B5" s="57" t="s">
        <v>171</v>
      </c>
      <c r="C5" s="26"/>
      <c r="D5" s="26"/>
      <c r="E5" s="26"/>
      <c r="F5" s="26"/>
      <c r="G5" s="26"/>
      <c r="H5" s="26"/>
      <c r="I5" s="26"/>
      <c r="J5" s="26"/>
      <c r="K5" s="92"/>
      <c r="L5" s="26"/>
      <c r="M5" s="25"/>
      <c r="N5" s="57" t="s">
        <v>47</v>
      </c>
      <c r="O5" s="26"/>
      <c r="P5" s="26"/>
      <c r="Q5" s="25"/>
    </row>
    <row r="6" spans="1:17" ht="12.75">
      <c r="A6" s="318"/>
      <c r="B6" s="121" t="s">
        <v>49</v>
      </c>
      <c r="C6" s="122"/>
      <c r="D6" s="166" t="s">
        <v>50</v>
      </c>
      <c r="E6" s="122"/>
      <c r="F6" s="166" t="s">
        <v>51</v>
      </c>
      <c r="G6" s="122"/>
      <c r="H6" s="166" t="s">
        <v>52</v>
      </c>
      <c r="I6" s="122"/>
      <c r="J6" s="166" t="s">
        <v>53</v>
      </c>
      <c r="K6" s="122"/>
      <c r="L6" s="137" t="s">
        <v>58</v>
      </c>
      <c r="M6" s="122"/>
      <c r="N6" s="166" t="s">
        <v>55</v>
      </c>
      <c r="O6" s="122"/>
      <c r="P6" s="166" t="s">
        <v>56</v>
      </c>
      <c r="Q6" s="122"/>
    </row>
    <row r="7" spans="1:17" ht="12.75">
      <c r="A7" s="319"/>
      <c r="B7" s="81" t="s">
        <v>24</v>
      </c>
      <c r="C7" s="81" t="s">
        <v>57</v>
      </c>
      <c r="D7" s="81" t="s">
        <v>24</v>
      </c>
      <c r="E7" s="81" t="s">
        <v>57</v>
      </c>
      <c r="F7" s="81" t="s">
        <v>24</v>
      </c>
      <c r="G7" s="81" t="s">
        <v>57</v>
      </c>
      <c r="H7" s="81" t="s">
        <v>24</v>
      </c>
      <c r="I7" s="81" t="s">
        <v>57</v>
      </c>
      <c r="J7" s="81" t="s">
        <v>24</v>
      </c>
      <c r="K7" s="58" t="s">
        <v>57</v>
      </c>
      <c r="L7" s="58" t="s">
        <v>24</v>
      </c>
      <c r="M7" s="81" t="s">
        <v>57</v>
      </c>
      <c r="N7" s="81" t="s">
        <v>24</v>
      </c>
      <c r="O7" s="81" t="s">
        <v>57</v>
      </c>
      <c r="P7" s="81" t="s">
        <v>24</v>
      </c>
      <c r="Q7" s="81" t="s">
        <v>57</v>
      </c>
    </row>
    <row r="8" spans="1:17" ht="25.5">
      <c r="A8" s="223" t="s">
        <v>173</v>
      </c>
      <c r="B8" s="83">
        <v>19371</v>
      </c>
      <c r="C8" s="84">
        <v>14.956222301147331</v>
      </c>
      <c r="D8" s="83">
        <v>15889</v>
      </c>
      <c r="E8" s="84">
        <v>15.637086535906544</v>
      </c>
      <c r="F8" s="83">
        <v>3127</v>
      </c>
      <c r="G8" s="84">
        <v>14.055195972671699</v>
      </c>
      <c r="H8" s="83">
        <v>224</v>
      </c>
      <c r="I8" s="84">
        <v>33.482810164424514</v>
      </c>
      <c r="J8" s="83">
        <v>63</v>
      </c>
      <c r="K8" s="173">
        <v>1.5014299332697807</v>
      </c>
      <c r="L8" s="191">
        <v>10</v>
      </c>
      <c r="M8" s="84">
        <v>5.2356020942408374</v>
      </c>
      <c r="N8" s="83">
        <v>123</v>
      </c>
      <c r="O8" s="84">
        <v>3.188180404354588</v>
      </c>
      <c r="P8" s="83">
        <v>480</v>
      </c>
      <c r="Q8" s="84">
        <v>6.64451827242525</v>
      </c>
    </row>
    <row r="9" spans="1:17" ht="38.25">
      <c r="A9" s="224" t="s">
        <v>174</v>
      </c>
      <c r="B9" s="83">
        <v>15854</v>
      </c>
      <c r="C9" s="84">
        <v>12.240769622755138</v>
      </c>
      <c r="D9" s="83">
        <v>11466</v>
      </c>
      <c r="E9" s="84">
        <v>11.284211355069825</v>
      </c>
      <c r="F9" s="83">
        <v>3641</v>
      </c>
      <c r="G9" s="84">
        <v>16.365516001438333</v>
      </c>
      <c r="H9" s="83">
        <v>91</v>
      </c>
      <c r="I9" s="84">
        <v>13.602391629297458</v>
      </c>
      <c r="J9" s="83">
        <v>487</v>
      </c>
      <c r="K9" s="173">
        <v>11.606291706387035</v>
      </c>
      <c r="L9" s="191">
        <v>41</v>
      </c>
      <c r="M9" s="84">
        <v>21.465968586387437</v>
      </c>
      <c r="N9" s="83">
        <v>515</v>
      </c>
      <c r="O9" s="84">
        <v>13.34888543286677</v>
      </c>
      <c r="P9" s="83">
        <v>1131</v>
      </c>
      <c r="Q9" s="84">
        <v>15.656146179401995</v>
      </c>
    </row>
    <row r="10" spans="1:17" ht="25.5">
      <c r="A10" s="227" t="s">
        <v>175</v>
      </c>
      <c r="B10" s="83">
        <v>717</v>
      </c>
      <c r="C10" s="84">
        <v>0.5535910066554456</v>
      </c>
      <c r="D10" s="83">
        <v>522</v>
      </c>
      <c r="E10" s="84">
        <v>0.5137239078446232</v>
      </c>
      <c r="F10" s="83">
        <v>174</v>
      </c>
      <c r="G10" s="84">
        <v>0.7820927723840345</v>
      </c>
      <c r="H10" s="83">
        <v>11</v>
      </c>
      <c r="I10" s="84">
        <v>1.6442451420029895</v>
      </c>
      <c r="J10" s="83">
        <v>7</v>
      </c>
      <c r="K10" s="173">
        <v>0.16682554814108674</v>
      </c>
      <c r="L10" s="189" t="s">
        <v>27</v>
      </c>
      <c r="M10" s="189" t="s">
        <v>27</v>
      </c>
      <c r="N10" s="83">
        <v>4</v>
      </c>
      <c r="O10" s="85" t="s">
        <v>99</v>
      </c>
      <c r="P10" s="83">
        <v>21</v>
      </c>
      <c r="Q10" s="84">
        <v>0.29069767441860467</v>
      </c>
    </row>
    <row r="11" spans="1:17" ht="12.75">
      <c r="A11" s="88" t="s">
        <v>168</v>
      </c>
      <c r="B11" s="89">
        <v>129518</v>
      </c>
      <c r="C11" s="131">
        <v>100</v>
      </c>
      <c r="D11" s="89">
        <v>101611</v>
      </c>
      <c r="E11" s="131">
        <v>100</v>
      </c>
      <c r="F11" s="89">
        <v>22248</v>
      </c>
      <c r="G11" s="131">
        <v>100</v>
      </c>
      <c r="H11" s="89">
        <v>669</v>
      </c>
      <c r="I11" s="131">
        <v>100</v>
      </c>
      <c r="J11" s="89">
        <v>4196</v>
      </c>
      <c r="K11" s="90">
        <v>100</v>
      </c>
      <c r="L11" s="195">
        <v>191</v>
      </c>
      <c r="M11" s="131">
        <v>100</v>
      </c>
      <c r="N11" s="89">
        <v>3858</v>
      </c>
      <c r="O11" s="131">
        <v>100</v>
      </c>
      <c r="P11" s="89">
        <v>7224</v>
      </c>
      <c r="Q11" s="131">
        <v>100</v>
      </c>
    </row>
    <row r="12" spans="1:17" ht="12.75">
      <c r="A12" s="181"/>
      <c r="B12" s="183"/>
      <c r="C12" s="184"/>
      <c r="D12" s="183"/>
      <c r="E12" s="184"/>
      <c r="F12" s="183"/>
      <c r="G12" s="184"/>
      <c r="H12" s="183"/>
      <c r="I12" s="184"/>
      <c r="J12" s="183"/>
      <c r="K12" s="184"/>
      <c r="L12" s="226"/>
      <c r="M12" s="184"/>
      <c r="N12" s="183"/>
      <c r="O12" s="184"/>
      <c r="P12" s="183"/>
      <c r="Q12" s="184"/>
    </row>
    <row r="13" spans="1:17" ht="26.25" customHeight="1">
      <c r="A13" s="283" t="s">
        <v>260</v>
      </c>
      <c r="B13" s="284"/>
      <c r="C13" s="284"/>
      <c r="D13" s="284"/>
      <c r="E13" s="284"/>
      <c r="F13" s="284"/>
      <c r="G13" s="284"/>
      <c r="H13" s="284"/>
      <c r="I13" s="284"/>
      <c r="J13" s="284"/>
      <c r="K13" s="284"/>
      <c r="L13" s="284"/>
      <c r="M13" s="284"/>
      <c r="N13" s="284"/>
      <c r="O13" s="284"/>
      <c r="P13" s="284"/>
      <c r="Q13" s="284"/>
    </row>
    <row r="14" spans="1:17" ht="12.75">
      <c r="A14" s="43"/>
      <c r="B14" s="76"/>
      <c r="C14" s="76"/>
      <c r="D14" s="76"/>
      <c r="E14" s="76"/>
      <c r="F14" s="76"/>
      <c r="G14" s="76"/>
      <c r="H14" s="76"/>
      <c r="I14" s="76"/>
      <c r="J14" s="76"/>
      <c r="K14" s="76"/>
      <c r="L14" s="76"/>
      <c r="M14" s="76"/>
      <c r="N14" s="76"/>
      <c r="O14" s="76"/>
      <c r="P14" s="76"/>
      <c r="Q14" s="76"/>
    </row>
    <row r="15" spans="1:17" ht="26.25" customHeight="1">
      <c r="A15" s="283" t="s">
        <v>261</v>
      </c>
      <c r="B15" s="284"/>
      <c r="C15" s="284"/>
      <c r="D15" s="284"/>
      <c r="E15" s="284"/>
      <c r="F15" s="284"/>
      <c r="G15" s="284"/>
      <c r="H15" s="284"/>
      <c r="I15" s="284"/>
      <c r="J15" s="284"/>
      <c r="K15" s="284"/>
      <c r="L15" s="284"/>
      <c r="M15" s="284"/>
      <c r="N15" s="284"/>
      <c r="O15" s="284"/>
      <c r="P15" s="284"/>
      <c r="Q15" s="284"/>
    </row>
    <row r="16" spans="1:17" ht="12.75">
      <c r="A16" s="43"/>
      <c r="B16" s="76"/>
      <c r="C16" s="76"/>
      <c r="D16" s="76"/>
      <c r="E16" s="76"/>
      <c r="F16" s="76"/>
      <c r="G16" s="76"/>
      <c r="H16" s="76"/>
      <c r="I16" s="76"/>
      <c r="J16" s="76"/>
      <c r="K16" s="76"/>
      <c r="L16" s="76"/>
      <c r="M16" s="76"/>
      <c r="N16" s="76"/>
      <c r="O16" s="76"/>
      <c r="P16" s="76"/>
      <c r="Q16" s="76"/>
    </row>
    <row r="17" spans="1:17" ht="12.75">
      <c r="A17" s="296" t="s">
        <v>286</v>
      </c>
      <c r="B17" s="297"/>
      <c r="C17" s="297"/>
      <c r="D17" s="297"/>
      <c r="E17" s="297"/>
      <c r="F17" s="297"/>
      <c r="G17" s="297"/>
      <c r="H17" s="297"/>
      <c r="I17" s="297"/>
      <c r="J17" s="297"/>
      <c r="K17" s="297"/>
      <c r="L17" s="297"/>
      <c r="M17" s="297"/>
      <c r="N17" s="297"/>
      <c r="O17" s="297"/>
      <c r="P17" s="297"/>
      <c r="Q17" s="297"/>
    </row>
  </sheetData>
  <mergeCells count="4">
    <mergeCell ref="A13:Q13"/>
    <mergeCell ref="A15:Q15"/>
    <mergeCell ref="A17:Q17"/>
    <mergeCell ref="A5:A7"/>
  </mergeCells>
  <printOptions horizontalCentered="1"/>
  <pageMargins left="0.5" right="0.5" top="1" bottom="1" header="0" footer="0"/>
  <pageSetup fitToHeight="1" fitToWidth="1" horizontalDpi="300" verticalDpi="300" orientation="landscape" scale="82" r:id="rId1"/>
</worksheet>
</file>

<file path=xl/worksheets/sheet16.xml><?xml version="1.0" encoding="utf-8"?>
<worksheet xmlns="http://schemas.openxmlformats.org/spreadsheetml/2006/main" xmlns:r="http://schemas.openxmlformats.org/officeDocument/2006/relationships">
  <sheetPr>
    <pageSetUpPr fitToPage="1"/>
  </sheetPr>
  <dimension ref="A2:Q36"/>
  <sheetViews>
    <sheetView workbookViewId="0" topLeftCell="A1">
      <selection activeCell="A1" sqref="A1"/>
    </sheetView>
  </sheetViews>
  <sheetFormatPr defaultColWidth="9.33203125" defaultRowHeight="12.75"/>
  <cols>
    <col min="1" max="1" width="30.5" style="2" customWidth="1"/>
    <col min="2" max="2" width="11.16015625" style="2" bestFit="1" customWidth="1"/>
    <col min="3" max="3" width="8.16015625" style="2" bestFit="1" customWidth="1"/>
    <col min="4" max="4" width="11.16015625" style="2" bestFit="1" customWidth="1"/>
    <col min="5" max="5" width="9" style="2" customWidth="1"/>
    <col min="6" max="6" width="10.66015625" style="2" bestFit="1" customWidth="1"/>
    <col min="7" max="7" width="8.66015625" style="2" customWidth="1"/>
    <col min="8" max="8" width="10.66015625" style="2" bestFit="1" customWidth="1"/>
    <col min="9" max="9" width="7.83203125" style="2" customWidth="1"/>
    <col min="10" max="10" width="10.66015625" style="2" bestFit="1" customWidth="1"/>
    <col min="11" max="11" width="8.5" style="2" customWidth="1"/>
    <col min="12" max="12" width="10.66015625" style="2" bestFit="1" customWidth="1"/>
    <col min="13" max="13" width="8" style="2" customWidth="1"/>
    <col min="14" max="14" width="10.66015625" style="2" bestFit="1" customWidth="1"/>
    <col min="15" max="15" width="9.16015625" style="2" customWidth="1"/>
    <col min="16" max="16" width="10.66015625" style="2" bestFit="1" customWidth="1"/>
    <col min="17" max="17" width="8.33203125" style="2" customWidth="1"/>
    <col min="18" max="16384" width="9.33203125" style="2" customWidth="1"/>
  </cols>
  <sheetData>
    <row r="2" spans="1:17" ht="12.75">
      <c r="A2" s="54" t="s">
        <v>176</v>
      </c>
      <c r="B2" s="1"/>
      <c r="C2" s="1"/>
      <c r="D2" s="1"/>
      <c r="E2" s="1"/>
      <c r="F2" s="1"/>
      <c r="G2" s="1"/>
      <c r="H2" s="1"/>
      <c r="I2" s="1"/>
      <c r="J2" s="1"/>
      <c r="K2" s="1"/>
      <c r="L2" s="1"/>
      <c r="M2" s="1"/>
      <c r="N2" s="1"/>
      <c r="O2" s="1"/>
      <c r="P2" s="1"/>
      <c r="Q2" s="1"/>
    </row>
    <row r="3" spans="1:17" ht="12.75">
      <c r="A3" s="55" t="s">
        <v>177</v>
      </c>
      <c r="B3" s="1"/>
      <c r="C3" s="1"/>
      <c r="D3" s="1"/>
      <c r="E3" s="1"/>
      <c r="F3" s="1"/>
      <c r="G3" s="1"/>
      <c r="H3" s="1"/>
      <c r="I3" s="1"/>
      <c r="J3" s="1"/>
      <c r="K3" s="1"/>
      <c r="L3" s="1"/>
      <c r="M3" s="1"/>
      <c r="N3" s="1"/>
      <c r="O3" s="1"/>
      <c r="P3" s="1"/>
      <c r="Q3" s="1"/>
    </row>
    <row r="4" spans="1:17" ht="12.75">
      <c r="A4" s="54" t="s">
        <v>288</v>
      </c>
      <c r="B4" s="1"/>
      <c r="C4" s="1"/>
      <c r="D4" s="1"/>
      <c r="E4" s="1"/>
      <c r="F4" s="1"/>
      <c r="G4" s="1"/>
      <c r="H4" s="1"/>
      <c r="I4" s="1"/>
      <c r="J4" s="1"/>
      <c r="K4" s="1"/>
      <c r="L4" s="1"/>
      <c r="M4" s="1"/>
      <c r="N4" s="1"/>
      <c r="O4" s="1"/>
      <c r="P4" s="1"/>
      <c r="Q4" s="1"/>
    </row>
    <row r="5" spans="1:17" ht="12.75">
      <c r="A5" s="285" t="s">
        <v>179</v>
      </c>
      <c r="B5" s="57" t="s">
        <v>178</v>
      </c>
      <c r="C5" s="26"/>
      <c r="D5" s="26"/>
      <c r="E5" s="26"/>
      <c r="F5" s="26"/>
      <c r="G5" s="26"/>
      <c r="H5" s="26"/>
      <c r="I5" s="26"/>
      <c r="J5" s="26"/>
      <c r="K5" s="92"/>
      <c r="L5" s="26"/>
      <c r="M5" s="25"/>
      <c r="N5" s="57" t="s">
        <v>47</v>
      </c>
      <c r="O5" s="26"/>
      <c r="P5" s="26"/>
      <c r="Q5" s="25"/>
    </row>
    <row r="6" spans="1:17" ht="12.75">
      <c r="A6" s="320"/>
      <c r="B6" s="166" t="s">
        <v>49</v>
      </c>
      <c r="C6" s="122"/>
      <c r="D6" s="166" t="s">
        <v>50</v>
      </c>
      <c r="E6" s="122"/>
      <c r="F6" s="166" t="s">
        <v>51</v>
      </c>
      <c r="G6" s="122"/>
      <c r="H6" s="324" t="s">
        <v>180</v>
      </c>
      <c r="I6" s="325"/>
      <c r="J6" s="166" t="s">
        <v>53</v>
      </c>
      <c r="K6" s="122"/>
      <c r="L6" s="137" t="s">
        <v>58</v>
      </c>
      <c r="M6" s="122"/>
      <c r="N6" s="166" t="s">
        <v>55</v>
      </c>
      <c r="O6" s="122"/>
      <c r="P6" s="166" t="s">
        <v>56</v>
      </c>
      <c r="Q6" s="122"/>
    </row>
    <row r="7" spans="1:17" ht="12.75">
      <c r="A7" s="321"/>
      <c r="B7" s="228" t="s">
        <v>24</v>
      </c>
      <c r="C7" s="81" t="s">
        <v>57</v>
      </c>
      <c r="D7" s="228" t="s">
        <v>24</v>
      </c>
      <c r="E7" s="81" t="s">
        <v>57</v>
      </c>
      <c r="F7" s="228" t="s">
        <v>24</v>
      </c>
      <c r="G7" s="81" t="s">
        <v>57</v>
      </c>
      <c r="H7" s="228" t="s">
        <v>24</v>
      </c>
      <c r="I7" s="81" t="s">
        <v>57</v>
      </c>
      <c r="J7" s="228" t="s">
        <v>24</v>
      </c>
      <c r="K7" s="81" t="s">
        <v>57</v>
      </c>
      <c r="L7" s="228" t="s">
        <v>24</v>
      </c>
      <c r="M7" s="81" t="s">
        <v>57</v>
      </c>
      <c r="N7" s="228" t="s">
        <v>24</v>
      </c>
      <c r="O7" s="81" t="s">
        <v>57</v>
      </c>
      <c r="P7" s="228" t="s">
        <v>24</v>
      </c>
      <c r="Q7" s="81" t="s">
        <v>57</v>
      </c>
    </row>
    <row r="8" spans="1:17" ht="25.5">
      <c r="A8" s="223" t="s">
        <v>181</v>
      </c>
      <c r="B8" s="183">
        <v>5296</v>
      </c>
      <c r="C8" s="84">
        <v>4.089006933399219</v>
      </c>
      <c r="D8" s="183">
        <v>4283</v>
      </c>
      <c r="E8" s="84">
        <v>4.2150948224109595</v>
      </c>
      <c r="F8" s="183">
        <v>847</v>
      </c>
      <c r="G8" s="84">
        <v>3.8070837828119384</v>
      </c>
      <c r="H8" s="183">
        <v>19</v>
      </c>
      <c r="I8" s="84">
        <v>2.8400597907324365</v>
      </c>
      <c r="J8" s="183">
        <v>107</v>
      </c>
      <c r="K8" s="84">
        <v>2.550047664442326</v>
      </c>
      <c r="L8" s="226">
        <v>5</v>
      </c>
      <c r="M8" s="85" t="s">
        <v>99</v>
      </c>
      <c r="N8" s="183">
        <v>75</v>
      </c>
      <c r="O8" s="84">
        <v>1.9440124416796267</v>
      </c>
      <c r="P8" s="183">
        <v>205</v>
      </c>
      <c r="Q8" s="84">
        <v>2.837763012181617</v>
      </c>
    </row>
    <row r="9" spans="1:17" ht="12.75">
      <c r="A9" s="172" t="s">
        <v>182</v>
      </c>
      <c r="B9" s="183">
        <v>4005</v>
      </c>
      <c r="C9" s="84">
        <v>3.09223428403774</v>
      </c>
      <c r="D9" s="183">
        <v>3127</v>
      </c>
      <c r="E9" s="84">
        <v>3.0774227199811044</v>
      </c>
      <c r="F9" s="183">
        <v>590</v>
      </c>
      <c r="G9" s="84">
        <v>2.651923768428623</v>
      </c>
      <c r="H9" s="183">
        <v>25</v>
      </c>
      <c r="I9" s="84">
        <v>3.7369207772795217</v>
      </c>
      <c r="J9" s="183">
        <v>231</v>
      </c>
      <c r="K9" s="84">
        <v>5.505243088655862</v>
      </c>
      <c r="L9" s="226">
        <v>8</v>
      </c>
      <c r="M9" s="229">
        <v>4.18848167539267</v>
      </c>
      <c r="N9" s="183">
        <v>106</v>
      </c>
      <c r="O9" s="84">
        <v>2.747537584240539</v>
      </c>
      <c r="P9" s="183">
        <v>288</v>
      </c>
      <c r="Q9" s="84">
        <v>3.9867109634551494</v>
      </c>
    </row>
    <row r="10" spans="1:17" ht="12.75">
      <c r="A10" s="172" t="s">
        <v>283</v>
      </c>
      <c r="B10" s="183">
        <v>2076</v>
      </c>
      <c r="C10" s="84">
        <v>1.6028660109019595</v>
      </c>
      <c r="D10" s="183">
        <v>1226</v>
      </c>
      <c r="E10" s="84">
        <v>1.2065622816427357</v>
      </c>
      <c r="F10" s="183">
        <v>797</v>
      </c>
      <c r="G10" s="84">
        <v>3.5823444804027327</v>
      </c>
      <c r="H10" s="183">
        <v>11</v>
      </c>
      <c r="I10" s="84">
        <v>1.6442451420029895</v>
      </c>
      <c r="J10" s="183">
        <v>25</v>
      </c>
      <c r="K10" s="84">
        <v>0.5958055290753098</v>
      </c>
      <c r="L10" s="226">
        <v>2</v>
      </c>
      <c r="M10" s="85" t="s">
        <v>99</v>
      </c>
      <c r="N10" s="183">
        <v>16</v>
      </c>
      <c r="O10" s="84">
        <v>0.41472265422498705</v>
      </c>
      <c r="P10" s="183">
        <v>57</v>
      </c>
      <c r="Q10" s="84">
        <v>0.7890365448504983</v>
      </c>
    </row>
    <row r="11" spans="1:17" ht="12.75">
      <c r="A11" s="223" t="s">
        <v>183</v>
      </c>
      <c r="B11" s="183">
        <v>1791</v>
      </c>
      <c r="C11" s="84">
        <v>1.3828193764573262</v>
      </c>
      <c r="D11" s="183">
        <v>1645</v>
      </c>
      <c r="E11" s="84">
        <v>1.6189192115026916</v>
      </c>
      <c r="F11" s="183">
        <v>94</v>
      </c>
      <c r="G11" s="84">
        <v>0.42250988852930604</v>
      </c>
      <c r="H11" s="183">
        <v>23</v>
      </c>
      <c r="I11" s="84">
        <v>3.43796711509716</v>
      </c>
      <c r="J11" s="183">
        <v>27</v>
      </c>
      <c r="K11" s="84">
        <v>0.6434699714013347</v>
      </c>
      <c r="L11" s="226">
        <v>2</v>
      </c>
      <c r="M11" s="85" t="s">
        <v>99</v>
      </c>
      <c r="N11" s="183">
        <v>39</v>
      </c>
      <c r="O11" s="84">
        <v>1.010886469673406</v>
      </c>
      <c r="P11" s="183">
        <v>52</v>
      </c>
      <c r="Q11" s="84">
        <v>0.7198228128460686</v>
      </c>
    </row>
    <row r="12" spans="1:17" ht="25.5">
      <c r="A12" s="224" t="s">
        <v>227</v>
      </c>
      <c r="B12" s="183">
        <v>1786</v>
      </c>
      <c r="C12" s="84">
        <v>1.3789589091863679</v>
      </c>
      <c r="D12" s="183">
        <v>1441</v>
      </c>
      <c r="E12" s="84">
        <v>1.4181535463680113</v>
      </c>
      <c r="F12" s="183">
        <v>273</v>
      </c>
      <c r="G12" s="84">
        <v>1.227076591154261</v>
      </c>
      <c r="H12" s="183">
        <v>11</v>
      </c>
      <c r="I12" s="84">
        <v>1.6442451420029895</v>
      </c>
      <c r="J12" s="183">
        <v>56</v>
      </c>
      <c r="K12" s="84">
        <v>1.334604385128694</v>
      </c>
      <c r="L12" s="226">
        <v>4</v>
      </c>
      <c r="M12" s="85" t="s">
        <v>99</v>
      </c>
      <c r="N12" s="183">
        <v>44</v>
      </c>
      <c r="O12" s="84">
        <v>1.1404872991187145</v>
      </c>
      <c r="P12" s="183">
        <v>84</v>
      </c>
      <c r="Q12" s="84">
        <v>1.1627906976744187</v>
      </c>
    </row>
    <row r="13" spans="1:17" ht="12.75">
      <c r="A13" s="223" t="s">
        <v>294</v>
      </c>
      <c r="B13" s="183">
        <v>1776</v>
      </c>
      <c r="C13" s="84">
        <v>1.371237974644451</v>
      </c>
      <c r="D13" s="183">
        <v>1161</v>
      </c>
      <c r="E13" s="84">
        <v>1.1425928295164893</v>
      </c>
      <c r="F13" s="183">
        <v>547</v>
      </c>
      <c r="G13" s="84">
        <v>2.4586479683567064</v>
      </c>
      <c r="H13" s="183">
        <v>8</v>
      </c>
      <c r="I13" s="84">
        <v>1.195814648729447</v>
      </c>
      <c r="J13" s="183">
        <v>48</v>
      </c>
      <c r="K13" s="84">
        <v>1.1439466158245948</v>
      </c>
      <c r="L13" s="230">
        <v>3</v>
      </c>
      <c r="M13" s="85" t="s">
        <v>99</v>
      </c>
      <c r="N13" s="183">
        <v>74</v>
      </c>
      <c r="O13" s="84">
        <v>1.9180922757905652</v>
      </c>
      <c r="P13" s="183">
        <v>139</v>
      </c>
      <c r="Q13" s="84">
        <v>1.924141749723145</v>
      </c>
    </row>
    <row r="14" spans="1:17" ht="25.5">
      <c r="A14" s="223" t="s">
        <v>247</v>
      </c>
      <c r="B14" s="183">
        <v>1639</v>
      </c>
      <c r="C14" s="84">
        <v>1.2654611714201887</v>
      </c>
      <c r="D14" s="183">
        <v>1224</v>
      </c>
      <c r="E14" s="84">
        <v>1.2045939908080818</v>
      </c>
      <c r="F14" s="183">
        <v>354</v>
      </c>
      <c r="G14" s="84">
        <v>1.5911542610571736</v>
      </c>
      <c r="H14" s="183">
        <v>8</v>
      </c>
      <c r="I14" s="84">
        <v>1.195814648729447</v>
      </c>
      <c r="J14" s="183">
        <v>47</v>
      </c>
      <c r="K14" s="84">
        <v>1.1201143946615824</v>
      </c>
      <c r="L14" s="226">
        <v>2</v>
      </c>
      <c r="M14" s="85" t="s">
        <v>99</v>
      </c>
      <c r="N14" s="183">
        <v>39</v>
      </c>
      <c r="O14" s="84">
        <v>1.010886469673406</v>
      </c>
      <c r="P14" s="183">
        <v>107</v>
      </c>
      <c r="Q14" s="84">
        <v>1.481173864894795</v>
      </c>
    </row>
    <row r="15" spans="1:17" ht="12.75">
      <c r="A15" s="172" t="s">
        <v>186</v>
      </c>
      <c r="B15" s="183">
        <v>1613</v>
      </c>
      <c r="C15" s="84">
        <v>1.2453867416112046</v>
      </c>
      <c r="D15" s="183">
        <v>1473</v>
      </c>
      <c r="E15" s="84">
        <v>1.449646199722471</v>
      </c>
      <c r="F15" s="183">
        <v>99</v>
      </c>
      <c r="G15" s="84">
        <v>0.4449838187702265</v>
      </c>
      <c r="H15" s="183">
        <v>3</v>
      </c>
      <c r="I15" s="85" t="s">
        <v>99</v>
      </c>
      <c r="J15" s="183">
        <v>27</v>
      </c>
      <c r="K15" s="84">
        <v>0.6434699714013347</v>
      </c>
      <c r="L15" s="231">
        <v>4</v>
      </c>
      <c r="M15" s="85" t="s">
        <v>99</v>
      </c>
      <c r="N15" s="183">
        <v>28</v>
      </c>
      <c r="O15" s="84">
        <v>0.7257646448937273</v>
      </c>
      <c r="P15" s="183">
        <v>42</v>
      </c>
      <c r="Q15" s="84">
        <v>0.5813953488372093</v>
      </c>
    </row>
    <row r="16" spans="1:17" ht="12.75">
      <c r="A16" s="172" t="s">
        <v>185</v>
      </c>
      <c r="B16" s="183">
        <v>1394</v>
      </c>
      <c r="C16" s="84">
        <v>1.0762982751432233</v>
      </c>
      <c r="D16" s="183">
        <v>1002</v>
      </c>
      <c r="E16" s="84">
        <v>0.9861137081615179</v>
      </c>
      <c r="F16" s="183">
        <v>367</v>
      </c>
      <c r="G16" s="84">
        <v>1.6495864796835669</v>
      </c>
      <c r="H16" s="183">
        <v>4</v>
      </c>
      <c r="I16" s="85" t="s">
        <v>99</v>
      </c>
      <c r="J16" s="183">
        <v>14</v>
      </c>
      <c r="K16" s="84">
        <v>0.3336510962821735</v>
      </c>
      <c r="L16" s="231">
        <v>3</v>
      </c>
      <c r="M16" s="85" t="s">
        <v>99</v>
      </c>
      <c r="N16" s="183">
        <v>8</v>
      </c>
      <c r="O16" s="84">
        <v>0.20736132711249353</v>
      </c>
      <c r="P16" s="183">
        <v>42</v>
      </c>
      <c r="Q16" s="84">
        <v>0.5813953488372093</v>
      </c>
    </row>
    <row r="17" spans="1:17" ht="12.75">
      <c r="A17" s="172" t="s">
        <v>187</v>
      </c>
      <c r="B17" s="183">
        <v>1116</v>
      </c>
      <c r="C17" s="84">
        <v>0.861656294877932</v>
      </c>
      <c r="D17" s="183">
        <v>794</v>
      </c>
      <c r="E17" s="84">
        <v>0.7814114613575303</v>
      </c>
      <c r="F17" s="183">
        <v>302</v>
      </c>
      <c r="G17" s="84">
        <v>1.3574253865516002</v>
      </c>
      <c r="H17" s="183">
        <v>5</v>
      </c>
      <c r="I17" s="85" t="s">
        <v>99</v>
      </c>
      <c r="J17" s="183">
        <v>13</v>
      </c>
      <c r="K17" s="84">
        <v>0.3098188751191611</v>
      </c>
      <c r="L17" s="230" t="s">
        <v>306</v>
      </c>
      <c r="M17" s="232" t="s">
        <v>306</v>
      </c>
      <c r="N17" s="183">
        <v>13</v>
      </c>
      <c r="O17" s="84">
        <v>0.336962156557802</v>
      </c>
      <c r="P17" s="183">
        <v>24</v>
      </c>
      <c r="Q17" s="84">
        <v>0.33222591362126247</v>
      </c>
    </row>
    <row r="18" spans="1:17" ht="12.75">
      <c r="A18" s="172" t="s">
        <v>184</v>
      </c>
      <c r="B18" s="183">
        <v>1060</v>
      </c>
      <c r="C18" s="84">
        <v>0.8184190614431972</v>
      </c>
      <c r="D18" s="183">
        <v>838</v>
      </c>
      <c r="E18" s="84">
        <v>0.8247138597199123</v>
      </c>
      <c r="F18" s="183">
        <v>151</v>
      </c>
      <c r="G18" s="84">
        <v>0.6787126932758001</v>
      </c>
      <c r="H18" s="183">
        <v>3</v>
      </c>
      <c r="I18" s="85" t="s">
        <v>99</v>
      </c>
      <c r="J18" s="183">
        <v>59</v>
      </c>
      <c r="K18" s="84">
        <v>1.4061010486177312</v>
      </c>
      <c r="L18" s="226">
        <v>2</v>
      </c>
      <c r="M18" s="85" t="s">
        <v>99</v>
      </c>
      <c r="N18" s="183">
        <v>37</v>
      </c>
      <c r="O18" s="84">
        <v>0.9590461378952826</v>
      </c>
      <c r="P18" s="183">
        <v>40</v>
      </c>
      <c r="Q18" s="84">
        <v>0.5537098560354374</v>
      </c>
    </row>
    <row r="19" spans="1:17" ht="12.75">
      <c r="A19" s="233" t="s">
        <v>246</v>
      </c>
      <c r="B19" s="183">
        <v>36642</v>
      </c>
      <c r="C19" s="84">
        <v>28.291048348492104</v>
      </c>
      <c r="D19" s="183">
        <v>27080</v>
      </c>
      <c r="E19" s="84">
        <v>26.65065790121148</v>
      </c>
      <c r="F19" s="183">
        <v>8203</v>
      </c>
      <c r="G19" s="84">
        <v>36.87072995325423</v>
      </c>
      <c r="H19" s="183">
        <v>168</v>
      </c>
      <c r="I19" s="84">
        <v>25.112107623318387</v>
      </c>
      <c r="J19" s="183">
        <v>992</v>
      </c>
      <c r="K19" s="84">
        <v>23.641563393708292</v>
      </c>
      <c r="L19" s="226">
        <v>46</v>
      </c>
      <c r="M19" s="84">
        <v>24.083769633507853</v>
      </c>
      <c r="N19" s="183">
        <v>680</v>
      </c>
      <c r="O19" s="84">
        <v>17.62571280456195</v>
      </c>
      <c r="P19" s="183">
        <v>1852</v>
      </c>
      <c r="Q19" s="84">
        <v>25.636766334440754</v>
      </c>
    </row>
    <row r="20" spans="1:17" ht="12.75">
      <c r="A20" s="88" t="s">
        <v>168</v>
      </c>
      <c r="B20" s="234">
        <v>129518</v>
      </c>
      <c r="C20" s="131">
        <v>100</v>
      </c>
      <c r="D20" s="234">
        <v>101611</v>
      </c>
      <c r="E20" s="131">
        <v>100</v>
      </c>
      <c r="F20" s="234">
        <v>22248</v>
      </c>
      <c r="G20" s="131">
        <v>100</v>
      </c>
      <c r="H20" s="234">
        <v>669</v>
      </c>
      <c r="I20" s="131">
        <v>100</v>
      </c>
      <c r="J20" s="234">
        <v>4196</v>
      </c>
      <c r="K20" s="131">
        <v>100</v>
      </c>
      <c r="L20" s="235">
        <v>191</v>
      </c>
      <c r="M20" s="131">
        <v>100</v>
      </c>
      <c r="N20" s="234">
        <v>3858</v>
      </c>
      <c r="O20" s="131">
        <v>100</v>
      </c>
      <c r="P20" s="234">
        <v>7224</v>
      </c>
      <c r="Q20" s="131">
        <v>100</v>
      </c>
    </row>
    <row r="21" spans="1:17" ht="12.75">
      <c r="A21" s="237"/>
      <c r="B21" s="238"/>
      <c r="C21" s="239"/>
      <c r="D21" s="238"/>
      <c r="E21" s="239"/>
      <c r="F21" s="238"/>
      <c r="G21" s="239"/>
      <c r="H21" s="238"/>
      <c r="I21" s="239"/>
      <c r="J21" s="238"/>
      <c r="K21" s="239"/>
      <c r="L21" s="241"/>
      <c r="M21" s="239"/>
      <c r="N21" s="238"/>
      <c r="O21" s="239"/>
      <c r="P21" s="238"/>
      <c r="Q21" s="239"/>
    </row>
    <row r="22" spans="1:17" ht="24.75" customHeight="1">
      <c r="A22" s="287" t="s">
        <v>248</v>
      </c>
      <c r="B22" s="287"/>
      <c r="C22" s="287"/>
      <c r="D22" s="287"/>
      <c r="E22" s="287"/>
      <c r="F22" s="287"/>
      <c r="G22" s="287"/>
      <c r="H22" s="287"/>
      <c r="I22" s="287"/>
      <c r="J22" s="287"/>
      <c r="K22" s="287"/>
      <c r="L22" s="287"/>
      <c r="M22" s="287"/>
      <c r="N22" s="287"/>
      <c r="O22" s="287"/>
      <c r="P22" s="287"/>
      <c r="Q22" s="287"/>
    </row>
    <row r="23" spans="1:17" ht="12.75" customHeight="1">
      <c r="A23" s="106"/>
      <c r="B23" s="106"/>
      <c r="C23" s="106"/>
      <c r="D23" s="106"/>
      <c r="E23" s="106"/>
      <c r="F23" s="106"/>
      <c r="G23" s="106"/>
      <c r="H23" s="106"/>
      <c r="I23" s="106"/>
      <c r="J23" s="106"/>
      <c r="K23" s="106"/>
      <c r="L23" s="106"/>
      <c r="M23" s="106"/>
      <c r="N23" s="106"/>
      <c r="O23" s="106"/>
      <c r="P23" s="106"/>
      <c r="Q23" s="106"/>
    </row>
    <row r="24" spans="1:17" ht="24.75" customHeight="1">
      <c r="A24" s="283" t="s">
        <v>236</v>
      </c>
      <c r="B24" s="284"/>
      <c r="C24" s="284"/>
      <c r="D24" s="284"/>
      <c r="E24" s="284"/>
      <c r="F24" s="284"/>
      <c r="G24" s="284"/>
      <c r="H24" s="284"/>
      <c r="I24" s="284"/>
      <c r="J24" s="284"/>
      <c r="K24" s="284"/>
      <c r="L24" s="284"/>
      <c r="M24" s="284"/>
      <c r="N24" s="284"/>
      <c r="O24" s="284"/>
      <c r="P24" s="284"/>
      <c r="Q24" s="284"/>
    </row>
    <row r="25" spans="1:17" ht="12.75">
      <c r="A25" s="43"/>
      <c r="B25" s="76"/>
      <c r="C25" s="76"/>
      <c r="D25" s="76"/>
      <c r="E25" s="76"/>
      <c r="F25" s="76"/>
      <c r="G25" s="76"/>
      <c r="H25" s="76"/>
      <c r="I25" s="76"/>
      <c r="J25" s="76"/>
      <c r="K25" s="76"/>
      <c r="L25" s="76"/>
      <c r="M25" s="76"/>
      <c r="N25" s="76"/>
      <c r="O25" s="76"/>
      <c r="P25" s="76"/>
      <c r="Q25" s="76"/>
    </row>
    <row r="26" spans="1:17" s="28" customFormat="1" ht="12.75">
      <c r="A26" s="322" t="s">
        <v>286</v>
      </c>
      <c r="B26" s="323"/>
      <c r="C26" s="323"/>
      <c r="D26" s="323"/>
      <c r="E26" s="323"/>
      <c r="F26" s="323"/>
      <c r="G26" s="323"/>
      <c r="H26" s="323"/>
      <c r="I26" s="323"/>
      <c r="J26" s="323"/>
      <c r="K26" s="323"/>
      <c r="L26" s="323"/>
      <c r="M26" s="323"/>
      <c r="N26" s="323"/>
      <c r="O26" s="323"/>
      <c r="P26" s="323"/>
      <c r="Q26" s="323"/>
    </row>
    <row r="29" ht="12.75">
      <c r="A29" s="21"/>
    </row>
    <row r="33" ht="12.75">
      <c r="A33" s="171"/>
    </row>
    <row r="34" ht="12.75">
      <c r="A34" s="171"/>
    </row>
    <row r="35" ht="12.75">
      <c r="A35" s="171"/>
    </row>
    <row r="36" ht="12.75">
      <c r="A36" s="171"/>
    </row>
  </sheetData>
  <mergeCells count="5">
    <mergeCell ref="A22:Q22"/>
    <mergeCell ref="A24:Q24"/>
    <mergeCell ref="A5:A7"/>
    <mergeCell ref="A26:Q26"/>
    <mergeCell ref="H6:I6"/>
  </mergeCells>
  <printOptions horizontalCentered="1"/>
  <pageMargins left="0.5" right="0.5" top="1" bottom="1" header="0" footer="0"/>
  <pageSetup fitToHeight="1" fitToWidth="1" horizontalDpi="300" verticalDpi="300" orientation="landscape" scale="77" r:id="rId1"/>
</worksheet>
</file>

<file path=xl/worksheets/sheet17.xml><?xml version="1.0" encoding="utf-8"?>
<worksheet xmlns="http://schemas.openxmlformats.org/spreadsheetml/2006/main" xmlns:r="http://schemas.openxmlformats.org/officeDocument/2006/relationships">
  <sheetPr>
    <pageSetUpPr fitToPage="1"/>
  </sheetPr>
  <dimension ref="A2:Q23"/>
  <sheetViews>
    <sheetView workbookViewId="0" topLeftCell="A1">
      <selection activeCell="A1" sqref="A1"/>
    </sheetView>
  </sheetViews>
  <sheetFormatPr defaultColWidth="9.33203125" defaultRowHeight="12.75"/>
  <cols>
    <col min="1" max="1" width="23.16015625" style="2" customWidth="1"/>
    <col min="2" max="2" width="11.16015625" style="2" bestFit="1" customWidth="1"/>
    <col min="3" max="3" width="8.33203125" style="2" customWidth="1"/>
    <col min="4" max="4" width="11.16015625" style="2" bestFit="1" customWidth="1"/>
    <col min="5" max="5" width="8.83203125" style="2" customWidth="1"/>
    <col min="6" max="6" width="10.66015625" style="2" bestFit="1" customWidth="1"/>
    <col min="7" max="7" width="8.16015625" style="2" customWidth="1"/>
    <col min="8" max="8" width="10.66015625" style="2" bestFit="1" customWidth="1"/>
    <col min="9" max="9" width="7.83203125" style="2" customWidth="1"/>
    <col min="10" max="10" width="10.66015625" style="2" bestFit="1" customWidth="1"/>
    <col min="11" max="11" width="8.16015625" style="2" customWidth="1"/>
    <col min="12" max="12" width="10.66015625" style="2" bestFit="1" customWidth="1"/>
    <col min="13" max="13" width="8.16015625" style="2" customWidth="1"/>
    <col min="14" max="14" width="10.66015625" style="2" bestFit="1" customWidth="1"/>
    <col min="15" max="15" width="8.83203125" style="2" customWidth="1"/>
    <col min="16" max="16" width="10.66015625" style="2" bestFit="1" customWidth="1"/>
    <col min="17" max="17" width="9.5" style="2" customWidth="1"/>
    <col min="18" max="16384" width="9.33203125" style="2" customWidth="1"/>
  </cols>
  <sheetData>
    <row r="2" spans="1:17" ht="12.75">
      <c r="A2" s="54" t="s">
        <v>188</v>
      </c>
      <c r="B2" s="1"/>
      <c r="C2" s="1"/>
      <c r="D2" s="1"/>
      <c r="E2" s="1"/>
      <c r="F2" s="1"/>
      <c r="G2" s="1"/>
      <c r="H2" s="1"/>
      <c r="I2" s="1"/>
      <c r="J2" s="1"/>
      <c r="K2" s="1"/>
      <c r="L2" s="1"/>
      <c r="M2" s="1"/>
      <c r="N2" s="1"/>
      <c r="O2" s="1"/>
      <c r="P2" s="1"/>
      <c r="Q2" s="1"/>
    </row>
    <row r="3" spans="1:17" ht="12.75">
      <c r="A3" s="55" t="s">
        <v>189</v>
      </c>
      <c r="B3" s="1"/>
      <c r="C3" s="1"/>
      <c r="D3" s="1"/>
      <c r="E3" s="1"/>
      <c r="F3" s="1"/>
      <c r="G3" s="1"/>
      <c r="H3" s="1"/>
      <c r="I3" s="1"/>
      <c r="J3" s="1"/>
      <c r="K3" s="1"/>
      <c r="L3" s="1"/>
      <c r="M3" s="1"/>
      <c r="N3" s="1"/>
      <c r="O3" s="1"/>
      <c r="P3" s="1"/>
      <c r="Q3" s="1"/>
    </row>
    <row r="4" spans="1:17" ht="12.75">
      <c r="A4" s="54" t="s">
        <v>288</v>
      </c>
      <c r="B4" s="1"/>
      <c r="C4" s="1"/>
      <c r="D4" s="1"/>
      <c r="E4" s="1"/>
      <c r="F4" s="1"/>
      <c r="G4" s="1"/>
      <c r="H4" s="1"/>
      <c r="I4" s="1"/>
      <c r="J4" s="1"/>
      <c r="K4" s="1"/>
      <c r="L4" s="1"/>
      <c r="M4" s="1"/>
      <c r="N4" s="1"/>
      <c r="O4" s="1"/>
      <c r="P4" s="1"/>
      <c r="Q4" s="1"/>
    </row>
    <row r="5" spans="1:17" ht="12.75">
      <c r="A5" s="293" t="s">
        <v>262</v>
      </c>
      <c r="B5" s="57" t="s">
        <v>46</v>
      </c>
      <c r="C5" s="26"/>
      <c r="D5" s="26"/>
      <c r="E5" s="26"/>
      <c r="F5" s="26"/>
      <c r="G5" s="26"/>
      <c r="H5" s="26"/>
      <c r="I5" s="26"/>
      <c r="J5" s="26"/>
      <c r="K5" s="92"/>
      <c r="L5" s="26"/>
      <c r="M5" s="25"/>
      <c r="N5" s="57" t="s">
        <v>47</v>
      </c>
      <c r="O5" s="26"/>
      <c r="P5" s="26"/>
      <c r="Q5" s="25"/>
    </row>
    <row r="6" spans="1:17" ht="12.75">
      <c r="A6" s="163"/>
      <c r="B6" s="121" t="s">
        <v>49</v>
      </c>
      <c r="C6" s="242"/>
      <c r="D6" s="166" t="s">
        <v>50</v>
      </c>
      <c r="E6" s="242"/>
      <c r="F6" s="166" t="s">
        <v>51</v>
      </c>
      <c r="G6" s="242"/>
      <c r="H6" s="166" t="s">
        <v>52</v>
      </c>
      <c r="I6" s="242"/>
      <c r="J6" s="166" t="s">
        <v>135</v>
      </c>
      <c r="K6" s="242"/>
      <c r="L6" s="243" t="s">
        <v>58</v>
      </c>
      <c r="M6" s="242"/>
      <c r="N6" s="166" t="s">
        <v>55</v>
      </c>
      <c r="O6" s="242"/>
      <c r="P6" s="166" t="s">
        <v>56</v>
      </c>
      <c r="Q6" s="122"/>
    </row>
    <row r="7" spans="1:17" ht="12.75">
      <c r="A7" s="303"/>
      <c r="B7" s="244" t="s">
        <v>24</v>
      </c>
      <c r="C7" s="245" t="s">
        <v>57</v>
      </c>
      <c r="D7" s="244" t="s">
        <v>24</v>
      </c>
      <c r="E7" s="245" t="s">
        <v>57</v>
      </c>
      <c r="F7" s="244" t="s">
        <v>24</v>
      </c>
      <c r="G7" s="245" t="s">
        <v>57</v>
      </c>
      <c r="H7" s="244" t="s">
        <v>24</v>
      </c>
      <c r="I7" s="245" t="s">
        <v>57</v>
      </c>
      <c r="J7" s="244" t="s">
        <v>24</v>
      </c>
      <c r="K7" s="246" t="s">
        <v>57</v>
      </c>
      <c r="L7" s="247" t="s">
        <v>24</v>
      </c>
      <c r="M7" s="245" t="s">
        <v>57</v>
      </c>
      <c r="N7" s="244" t="s">
        <v>24</v>
      </c>
      <c r="O7" s="245" t="s">
        <v>57</v>
      </c>
      <c r="P7" s="244" t="s">
        <v>24</v>
      </c>
      <c r="Q7" s="81" t="s">
        <v>57</v>
      </c>
    </row>
    <row r="8" spans="1:17" ht="12.75">
      <c r="A8" s="248" t="s">
        <v>190</v>
      </c>
      <c r="B8" s="83"/>
      <c r="C8" s="84"/>
      <c r="D8" s="83"/>
      <c r="E8" s="143"/>
      <c r="F8" s="83"/>
      <c r="G8" s="84"/>
      <c r="H8" s="142"/>
      <c r="I8" s="143"/>
      <c r="J8" s="142"/>
      <c r="K8" s="145"/>
      <c r="L8" s="145"/>
      <c r="M8" s="143"/>
      <c r="N8" s="83"/>
      <c r="O8" s="143"/>
      <c r="P8" s="83"/>
      <c r="Q8" s="143"/>
    </row>
    <row r="9" spans="1:17" ht="12.75">
      <c r="A9" s="249" t="s">
        <v>263</v>
      </c>
      <c r="B9" s="83">
        <v>3640</v>
      </c>
      <c r="C9" s="84">
        <v>2.8104201732577714</v>
      </c>
      <c r="D9" s="83">
        <v>3054</v>
      </c>
      <c r="E9" s="84">
        <v>3.0055801045162434</v>
      </c>
      <c r="F9" s="83">
        <v>335</v>
      </c>
      <c r="G9" s="84">
        <v>1.5057533261416756</v>
      </c>
      <c r="H9" s="83">
        <v>13</v>
      </c>
      <c r="I9" s="84">
        <v>1.9431988041853512</v>
      </c>
      <c r="J9" s="83">
        <v>219</v>
      </c>
      <c r="K9" s="173">
        <v>5.219256434699714</v>
      </c>
      <c r="L9" s="174">
        <v>3</v>
      </c>
      <c r="M9" s="85" t="s">
        <v>99</v>
      </c>
      <c r="N9" s="83">
        <v>89</v>
      </c>
      <c r="O9" s="84">
        <v>2.3068947641264903</v>
      </c>
      <c r="P9" s="83">
        <v>168</v>
      </c>
      <c r="Q9" s="84">
        <v>2.3255813953488373</v>
      </c>
    </row>
    <row r="10" spans="1:17" ht="12.75">
      <c r="A10" s="249" t="s">
        <v>264</v>
      </c>
      <c r="B10" s="83">
        <v>1632</v>
      </c>
      <c r="C10" s="84">
        <v>1.2600565172408469</v>
      </c>
      <c r="D10" s="83">
        <v>1283</v>
      </c>
      <c r="E10" s="84">
        <v>1.2626585704303668</v>
      </c>
      <c r="F10" s="83">
        <v>194</v>
      </c>
      <c r="G10" s="84">
        <v>0.8719884933477166</v>
      </c>
      <c r="H10" s="83">
        <v>8</v>
      </c>
      <c r="I10" s="84">
        <v>1.195814648729447</v>
      </c>
      <c r="J10" s="83">
        <v>128</v>
      </c>
      <c r="K10" s="173">
        <v>3.0505243088655862</v>
      </c>
      <c r="L10" s="174">
        <v>3</v>
      </c>
      <c r="M10" s="85" t="s">
        <v>99</v>
      </c>
      <c r="N10" s="83">
        <v>59</v>
      </c>
      <c r="O10" s="84">
        <v>1.5292897874546396</v>
      </c>
      <c r="P10" s="83">
        <v>70</v>
      </c>
      <c r="Q10" s="84">
        <v>0.9689922480620154</v>
      </c>
    </row>
    <row r="11" spans="1:17" s="28" customFormat="1" ht="12.75">
      <c r="A11" s="248" t="s">
        <v>191</v>
      </c>
      <c r="B11" s="83"/>
      <c r="C11" s="84"/>
      <c r="D11" s="83"/>
      <c r="E11" s="143"/>
      <c r="F11" s="83"/>
      <c r="G11" s="84"/>
      <c r="H11" s="142"/>
      <c r="I11" s="143"/>
      <c r="J11" s="142"/>
      <c r="K11" s="145"/>
      <c r="L11" s="250"/>
      <c r="M11" s="251"/>
      <c r="N11" s="83"/>
      <c r="O11" s="143"/>
      <c r="P11" s="83"/>
      <c r="Q11" s="143"/>
    </row>
    <row r="12" spans="1:17" s="28" customFormat="1" ht="12.75">
      <c r="A12" s="249" t="s">
        <v>265</v>
      </c>
      <c r="B12" s="83">
        <v>96825</v>
      </c>
      <c r="C12" s="84">
        <v>74.7579487021109</v>
      </c>
      <c r="D12" s="83">
        <v>75891</v>
      </c>
      <c r="E12" s="84">
        <v>74.68777986635305</v>
      </c>
      <c r="F12" s="83">
        <v>16728</v>
      </c>
      <c r="G12" s="84">
        <v>75.18878101402373</v>
      </c>
      <c r="H12" s="83">
        <v>484</v>
      </c>
      <c r="I12" s="84">
        <v>72.34678624813155</v>
      </c>
      <c r="J12" s="83">
        <v>3136</v>
      </c>
      <c r="K12" s="173">
        <v>74.73784556720686</v>
      </c>
      <c r="L12" s="174">
        <v>147</v>
      </c>
      <c r="M12" s="229">
        <v>76.96335078534031</v>
      </c>
      <c r="N12" s="83">
        <v>3100</v>
      </c>
      <c r="O12" s="84">
        <v>80.35251425609124</v>
      </c>
      <c r="P12" s="83">
        <v>5493</v>
      </c>
      <c r="Q12" s="84">
        <v>76.03820598006644</v>
      </c>
    </row>
    <row r="13" spans="1:17" s="28" customFormat="1" ht="25.5">
      <c r="A13" s="223" t="s">
        <v>266</v>
      </c>
      <c r="B13" s="83">
        <v>1861</v>
      </c>
      <c r="C13" s="84">
        <v>1.436865918250745</v>
      </c>
      <c r="D13" s="83">
        <v>1431</v>
      </c>
      <c r="E13" s="84">
        <v>1.4083120921947427</v>
      </c>
      <c r="F13" s="83">
        <v>363</v>
      </c>
      <c r="G13" s="84">
        <v>1.6316073354908307</v>
      </c>
      <c r="H13" s="83">
        <v>10</v>
      </c>
      <c r="I13" s="84">
        <v>1.4947683109118086</v>
      </c>
      <c r="J13" s="83">
        <v>42</v>
      </c>
      <c r="K13" s="173">
        <v>1.0009532888465205</v>
      </c>
      <c r="L13" s="252">
        <v>3</v>
      </c>
      <c r="M13" s="85" t="s">
        <v>99</v>
      </c>
      <c r="N13" s="83">
        <v>34</v>
      </c>
      <c r="O13" s="84">
        <v>0.8812856402280975</v>
      </c>
      <c r="P13" s="83">
        <v>126</v>
      </c>
      <c r="Q13" s="84">
        <v>1.744186046511628</v>
      </c>
    </row>
    <row r="14" spans="1:17" s="28" customFormat="1" ht="12.75">
      <c r="A14" s="249" t="s">
        <v>267</v>
      </c>
      <c r="B14" s="83">
        <v>19564</v>
      </c>
      <c r="C14" s="84">
        <v>15.105236337806327</v>
      </c>
      <c r="D14" s="83">
        <v>15410</v>
      </c>
      <c r="E14" s="84">
        <v>15.165680881006976</v>
      </c>
      <c r="F14" s="83">
        <v>3229</v>
      </c>
      <c r="G14" s="84">
        <v>14.51366414958648</v>
      </c>
      <c r="H14" s="83">
        <v>110</v>
      </c>
      <c r="I14" s="84">
        <v>16.442451420029897</v>
      </c>
      <c r="J14" s="83">
        <v>689</v>
      </c>
      <c r="K14" s="173">
        <v>16.420400381315538</v>
      </c>
      <c r="L14" s="174">
        <v>28</v>
      </c>
      <c r="M14" s="229">
        <v>14.659685863874344</v>
      </c>
      <c r="N14" s="83">
        <v>473</v>
      </c>
      <c r="O14" s="84">
        <v>12.26023846552618</v>
      </c>
      <c r="P14" s="83">
        <v>950</v>
      </c>
      <c r="Q14" s="84">
        <v>13.150609080841638</v>
      </c>
    </row>
    <row r="15" spans="1:17" s="28" customFormat="1" ht="12.75">
      <c r="A15" s="249" t="s">
        <v>268</v>
      </c>
      <c r="B15" s="83">
        <v>12546</v>
      </c>
      <c r="C15" s="84">
        <v>9.686684476289011</v>
      </c>
      <c r="D15" s="83">
        <v>9856</v>
      </c>
      <c r="E15" s="84">
        <v>9.699737233173574</v>
      </c>
      <c r="F15" s="83">
        <v>2213</v>
      </c>
      <c r="G15" s="84">
        <v>9.946961524631428</v>
      </c>
      <c r="H15" s="83">
        <v>70</v>
      </c>
      <c r="I15" s="84">
        <v>10.46337817638266</v>
      </c>
      <c r="J15" s="83">
        <v>337</v>
      </c>
      <c r="K15" s="173">
        <v>8.031458531935176</v>
      </c>
      <c r="L15" s="174">
        <v>14</v>
      </c>
      <c r="M15" s="229">
        <v>7.329842931937172</v>
      </c>
      <c r="N15" s="83">
        <v>255</v>
      </c>
      <c r="O15" s="84">
        <v>6.60964230171073</v>
      </c>
      <c r="P15" s="83">
        <v>755</v>
      </c>
      <c r="Q15" s="84">
        <v>10.451273532668882</v>
      </c>
    </row>
    <row r="16" spans="1:17" s="28" customFormat="1" ht="12.75">
      <c r="A16" s="249" t="s">
        <v>269</v>
      </c>
      <c r="B16" s="83">
        <v>583</v>
      </c>
      <c r="C16" s="84">
        <v>0.4501304837937584</v>
      </c>
      <c r="D16" s="83">
        <v>454</v>
      </c>
      <c r="E16" s="84">
        <v>0.44680201946639636</v>
      </c>
      <c r="F16" s="83">
        <v>78</v>
      </c>
      <c r="G16" s="84">
        <v>0.35059331175836034</v>
      </c>
      <c r="H16" s="83">
        <v>5</v>
      </c>
      <c r="I16" s="85" t="s">
        <v>99</v>
      </c>
      <c r="J16" s="83">
        <v>34</v>
      </c>
      <c r="K16" s="173">
        <v>0.8102955195424213</v>
      </c>
      <c r="L16" s="174">
        <v>2</v>
      </c>
      <c r="M16" s="85" t="s">
        <v>99</v>
      </c>
      <c r="N16" s="87">
        <v>30</v>
      </c>
      <c r="O16" s="84">
        <v>0.7776049766718507</v>
      </c>
      <c r="P16" s="87">
        <v>26</v>
      </c>
      <c r="Q16" s="84">
        <v>0.3599114064230343</v>
      </c>
    </row>
    <row r="17" spans="1:17" s="28" customFormat="1" ht="12.75">
      <c r="A17" s="88" t="s">
        <v>168</v>
      </c>
      <c r="B17" s="89">
        <v>129518</v>
      </c>
      <c r="C17" s="131">
        <v>100</v>
      </c>
      <c r="D17" s="89">
        <v>101611</v>
      </c>
      <c r="E17" s="131">
        <v>100</v>
      </c>
      <c r="F17" s="89">
        <v>22248</v>
      </c>
      <c r="G17" s="131">
        <v>100</v>
      </c>
      <c r="H17" s="89">
        <v>669</v>
      </c>
      <c r="I17" s="131">
        <v>100</v>
      </c>
      <c r="J17" s="89">
        <v>4196</v>
      </c>
      <c r="K17" s="90">
        <v>100</v>
      </c>
      <c r="L17" s="253">
        <v>191</v>
      </c>
      <c r="M17" s="131">
        <v>100</v>
      </c>
      <c r="N17" s="89">
        <v>3858</v>
      </c>
      <c r="O17" s="131">
        <v>100</v>
      </c>
      <c r="P17" s="89">
        <v>7224</v>
      </c>
      <c r="Q17" s="131">
        <v>100</v>
      </c>
    </row>
    <row r="18" spans="1:17" s="28" customFormat="1" ht="12.75">
      <c r="A18" s="181"/>
      <c r="B18" s="183"/>
      <c r="C18" s="184"/>
      <c r="D18" s="183"/>
      <c r="E18" s="184"/>
      <c r="F18" s="183"/>
      <c r="G18" s="184"/>
      <c r="H18" s="183"/>
      <c r="I18" s="184"/>
      <c r="J18" s="183"/>
      <c r="K18" s="184"/>
      <c r="L18" s="183"/>
      <c r="M18" s="184"/>
      <c r="N18" s="183"/>
      <c r="O18" s="184"/>
      <c r="P18" s="183"/>
      <c r="Q18" s="184"/>
    </row>
    <row r="19" spans="1:17" ht="25.5" customHeight="1">
      <c r="A19" s="283" t="s">
        <v>244</v>
      </c>
      <c r="B19" s="284"/>
      <c r="C19" s="284"/>
      <c r="D19" s="284"/>
      <c r="E19" s="284"/>
      <c r="F19" s="284"/>
      <c r="G19" s="284"/>
      <c r="H19" s="284"/>
      <c r="I19" s="284"/>
      <c r="J19" s="284"/>
      <c r="K19" s="284"/>
      <c r="L19" s="284"/>
      <c r="M19" s="284"/>
      <c r="N19" s="284"/>
      <c r="O19" s="284"/>
      <c r="P19" s="284"/>
      <c r="Q19" s="284"/>
    </row>
    <row r="20" spans="1:17" ht="12.75">
      <c r="A20" s="43"/>
      <c r="B20" s="76"/>
      <c r="C20" s="76"/>
      <c r="D20" s="76"/>
      <c r="E20" s="76"/>
      <c r="F20" s="76"/>
      <c r="G20" s="76"/>
      <c r="H20" s="76"/>
      <c r="I20" s="76"/>
      <c r="J20" s="76"/>
      <c r="K20" s="76"/>
      <c r="L20" s="76"/>
      <c r="M20" s="76"/>
      <c r="N20" s="76"/>
      <c r="O20" s="76"/>
      <c r="P20" s="76"/>
      <c r="Q20" s="76"/>
    </row>
    <row r="21" spans="1:17" ht="25.5" customHeight="1">
      <c r="A21" s="283" t="s">
        <v>245</v>
      </c>
      <c r="B21" s="284"/>
      <c r="C21" s="284"/>
      <c r="D21" s="284"/>
      <c r="E21" s="284"/>
      <c r="F21" s="284"/>
      <c r="G21" s="284"/>
      <c r="H21" s="284"/>
      <c r="I21" s="284"/>
      <c r="J21" s="284"/>
      <c r="K21" s="284"/>
      <c r="L21" s="284"/>
      <c r="M21" s="284"/>
      <c r="N21" s="284"/>
      <c r="O21" s="284"/>
      <c r="P21" s="284"/>
      <c r="Q21" s="284"/>
    </row>
    <row r="22" spans="1:17" ht="12.75">
      <c r="A22" s="43"/>
      <c r="B22" s="76"/>
      <c r="C22" s="76"/>
      <c r="D22" s="76"/>
      <c r="E22" s="76"/>
      <c r="F22" s="76"/>
      <c r="G22" s="76"/>
      <c r="H22" s="76"/>
      <c r="I22" s="76"/>
      <c r="J22" s="76"/>
      <c r="K22" s="76"/>
      <c r="L22" s="76"/>
      <c r="M22" s="76"/>
      <c r="N22" s="76"/>
      <c r="O22" s="76"/>
      <c r="P22" s="76"/>
      <c r="Q22" s="76"/>
    </row>
    <row r="23" spans="1:17" ht="12.75">
      <c r="A23" s="322" t="s">
        <v>286</v>
      </c>
      <c r="B23" s="297"/>
      <c r="C23" s="297"/>
      <c r="D23" s="297"/>
      <c r="E23" s="297"/>
      <c r="F23" s="297"/>
      <c r="G23" s="297"/>
      <c r="H23" s="297"/>
      <c r="I23" s="297"/>
      <c r="J23" s="297"/>
      <c r="K23" s="297"/>
      <c r="L23" s="297"/>
      <c r="M23" s="297"/>
      <c r="N23" s="297"/>
      <c r="O23" s="297"/>
      <c r="P23" s="297"/>
      <c r="Q23" s="297"/>
    </row>
  </sheetData>
  <mergeCells count="4">
    <mergeCell ref="A19:Q19"/>
    <mergeCell ref="A21:Q21"/>
    <mergeCell ref="A5:A7"/>
    <mergeCell ref="A23:Q23"/>
  </mergeCells>
  <printOptions horizontalCentered="1"/>
  <pageMargins left="0.5" right="0.5" top="1" bottom="1" header="0" footer="0"/>
  <pageSetup fitToHeight="1" fitToWidth="1" horizontalDpi="300" verticalDpi="300" orientation="landscape" scale="80" r:id="rId1"/>
</worksheet>
</file>

<file path=xl/worksheets/sheet18.xml><?xml version="1.0" encoding="utf-8"?>
<worksheet xmlns="http://schemas.openxmlformats.org/spreadsheetml/2006/main" xmlns:r="http://schemas.openxmlformats.org/officeDocument/2006/relationships">
  <sheetPr>
    <pageSetUpPr fitToPage="1"/>
  </sheetPr>
  <dimension ref="A2:Q25"/>
  <sheetViews>
    <sheetView workbookViewId="0" topLeftCell="A1">
      <selection activeCell="A1" sqref="A1"/>
    </sheetView>
  </sheetViews>
  <sheetFormatPr defaultColWidth="9.33203125" defaultRowHeight="12.75"/>
  <cols>
    <col min="1" max="1" width="27" style="2" customWidth="1"/>
    <col min="2" max="2" width="10.66015625" style="2" bestFit="1" customWidth="1"/>
    <col min="3" max="3" width="5.5" style="2" customWidth="1"/>
    <col min="4" max="4" width="10.66015625" style="2" bestFit="1" customWidth="1"/>
    <col min="5" max="5" width="5.5" style="2" customWidth="1"/>
    <col min="6" max="6" width="10.66015625" style="2" bestFit="1" customWidth="1"/>
    <col min="7" max="7" width="5.5" style="2" customWidth="1"/>
    <col min="8" max="8" width="10.66015625" style="2" bestFit="1" customWidth="1"/>
    <col min="9" max="9" width="5.5" style="2" customWidth="1"/>
    <col min="10" max="10" width="10.66015625" style="2" bestFit="1" customWidth="1"/>
    <col min="11" max="11" width="5.5" style="2" customWidth="1"/>
    <col min="12" max="12" width="10.66015625" style="2" bestFit="1" customWidth="1"/>
    <col min="13" max="13" width="5.5" style="2" customWidth="1"/>
    <col min="14" max="14" width="10.66015625" style="2" bestFit="1" customWidth="1"/>
    <col min="15" max="15" width="5.5" style="2" customWidth="1"/>
    <col min="16" max="16" width="10.66015625" style="2" bestFit="1" customWidth="1"/>
    <col min="17" max="17" width="5.5" style="2" customWidth="1"/>
    <col min="18" max="16384" width="9.33203125" style="2" customWidth="1"/>
  </cols>
  <sheetData>
    <row r="2" spans="1:17" ht="12.75">
      <c r="A2" s="54" t="s">
        <v>192</v>
      </c>
      <c r="B2" s="1"/>
      <c r="C2" s="1"/>
      <c r="D2" s="1"/>
      <c r="E2" s="1"/>
      <c r="F2" s="1"/>
      <c r="G2" s="1"/>
      <c r="H2" s="1"/>
      <c r="I2" s="1"/>
      <c r="J2" s="1"/>
      <c r="K2" s="1"/>
      <c r="L2" s="1"/>
      <c r="M2" s="1"/>
      <c r="N2" s="1"/>
      <c r="O2" s="1"/>
      <c r="P2" s="1"/>
      <c r="Q2" s="1"/>
    </row>
    <row r="3" spans="1:17" ht="12.75">
      <c r="A3" s="55" t="s">
        <v>3</v>
      </c>
      <c r="B3" s="1"/>
      <c r="C3" s="1"/>
      <c r="D3" s="1"/>
      <c r="E3" s="1"/>
      <c r="F3" s="1"/>
      <c r="G3" s="1"/>
      <c r="H3" s="1"/>
      <c r="I3" s="1"/>
      <c r="J3" s="1"/>
      <c r="K3" s="1"/>
      <c r="L3" s="1"/>
      <c r="M3" s="1"/>
      <c r="N3" s="1"/>
      <c r="O3" s="1"/>
      <c r="P3" s="1"/>
      <c r="Q3" s="1"/>
    </row>
    <row r="4" spans="1:17" ht="12.75">
      <c r="A4" s="55" t="s">
        <v>2</v>
      </c>
      <c r="B4" s="1"/>
      <c r="C4" s="1"/>
      <c r="D4" s="1"/>
      <c r="E4" s="1"/>
      <c r="F4" s="1"/>
      <c r="G4" s="1"/>
      <c r="H4" s="1"/>
      <c r="I4" s="1"/>
      <c r="J4" s="1"/>
      <c r="K4" s="1"/>
      <c r="L4" s="1"/>
      <c r="M4" s="1"/>
      <c r="N4" s="1"/>
      <c r="O4" s="1"/>
      <c r="P4" s="1"/>
      <c r="Q4" s="1"/>
    </row>
    <row r="5" spans="1:17" ht="12.75">
      <c r="A5" s="54" t="s">
        <v>288</v>
      </c>
      <c r="B5" s="1"/>
      <c r="C5" s="1"/>
      <c r="D5" s="1"/>
      <c r="E5" s="1"/>
      <c r="F5" s="1"/>
      <c r="G5" s="1"/>
      <c r="H5" s="1"/>
      <c r="I5" s="1"/>
      <c r="J5" s="1"/>
      <c r="K5" s="1"/>
      <c r="L5" s="1"/>
      <c r="M5" s="1"/>
      <c r="N5" s="1"/>
      <c r="O5" s="1"/>
      <c r="P5" s="1"/>
      <c r="Q5" s="1"/>
    </row>
    <row r="6" spans="1:17" ht="12.75">
      <c r="A6" s="285" t="s">
        <v>193</v>
      </c>
      <c r="B6" s="57" t="s">
        <v>46</v>
      </c>
      <c r="C6" s="26"/>
      <c r="D6" s="26"/>
      <c r="E6" s="26"/>
      <c r="F6" s="26"/>
      <c r="G6" s="26"/>
      <c r="H6" s="26"/>
      <c r="I6" s="26"/>
      <c r="J6" s="26"/>
      <c r="K6" s="92"/>
      <c r="L6" s="26"/>
      <c r="M6" s="25"/>
      <c r="N6" s="57" t="s">
        <v>47</v>
      </c>
      <c r="O6" s="26"/>
      <c r="P6" s="26"/>
      <c r="Q6" s="25"/>
    </row>
    <row r="7" spans="1:17" ht="12.75">
      <c r="A7" s="320"/>
      <c r="B7" s="121" t="s">
        <v>49</v>
      </c>
      <c r="C7" s="122"/>
      <c r="D7" s="166" t="s">
        <v>50</v>
      </c>
      <c r="E7" s="122"/>
      <c r="F7" s="166" t="s">
        <v>51</v>
      </c>
      <c r="G7" s="122"/>
      <c r="H7" s="166" t="s">
        <v>52</v>
      </c>
      <c r="I7" s="122"/>
      <c r="J7" s="166" t="s">
        <v>53</v>
      </c>
      <c r="K7" s="122"/>
      <c r="L7" s="137" t="s">
        <v>279</v>
      </c>
      <c r="M7" s="122"/>
      <c r="N7" s="166" t="s">
        <v>55</v>
      </c>
      <c r="O7" s="122"/>
      <c r="P7" s="166" t="s">
        <v>56</v>
      </c>
      <c r="Q7" s="122"/>
    </row>
    <row r="8" spans="1:17" ht="12.75">
      <c r="A8" s="321"/>
      <c r="B8" s="81" t="s">
        <v>24</v>
      </c>
      <c r="C8" s="81" t="s">
        <v>57</v>
      </c>
      <c r="D8" s="81" t="s">
        <v>24</v>
      </c>
      <c r="E8" s="81" t="s">
        <v>57</v>
      </c>
      <c r="F8" s="81" t="s">
        <v>24</v>
      </c>
      <c r="G8" s="81" t="s">
        <v>57</v>
      </c>
      <c r="H8" s="81" t="s">
        <v>24</v>
      </c>
      <c r="I8" s="81" t="s">
        <v>57</v>
      </c>
      <c r="J8" s="58" t="s">
        <v>24</v>
      </c>
      <c r="K8" s="58" t="s">
        <v>57</v>
      </c>
      <c r="L8" s="58" t="s">
        <v>24</v>
      </c>
      <c r="M8" s="81" t="s">
        <v>57</v>
      </c>
      <c r="N8" s="81" t="s">
        <v>24</v>
      </c>
      <c r="O8" s="81" t="s">
        <v>57</v>
      </c>
      <c r="P8" s="81" t="s">
        <v>24</v>
      </c>
      <c r="Q8" s="81" t="s">
        <v>57</v>
      </c>
    </row>
    <row r="9" spans="1:17" ht="25.5">
      <c r="A9" s="223" t="s">
        <v>194</v>
      </c>
      <c r="B9" s="83">
        <v>2066</v>
      </c>
      <c r="C9" s="84">
        <v>1.5951450763600425</v>
      </c>
      <c r="D9" s="83">
        <v>1502</v>
      </c>
      <c r="E9" s="84">
        <v>1.47818641682495</v>
      </c>
      <c r="F9" s="83">
        <v>492</v>
      </c>
      <c r="G9" s="84">
        <v>2.2114347357065802</v>
      </c>
      <c r="H9" s="83">
        <v>13</v>
      </c>
      <c r="I9" s="84">
        <v>1.9431988041853512</v>
      </c>
      <c r="J9" s="174">
        <v>57</v>
      </c>
      <c r="K9" s="173">
        <v>1.3584366062917064</v>
      </c>
      <c r="L9" s="86">
        <v>2</v>
      </c>
      <c r="M9" s="85" t="s">
        <v>99</v>
      </c>
      <c r="N9" s="83">
        <v>34</v>
      </c>
      <c r="O9" s="84">
        <v>0.8812856402280975</v>
      </c>
      <c r="P9" s="83">
        <v>95</v>
      </c>
      <c r="Q9" s="84">
        <v>1.315060908084164</v>
      </c>
    </row>
    <row r="10" spans="1:17" ht="12.75">
      <c r="A10" s="223" t="s">
        <v>271</v>
      </c>
      <c r="B10" s="83">
        <v>1646</v>
      </c>
      <c r="C10" s="84">
        <v>1.2708658255995307</v>
      </c>
      <c r="D10" s="83">
        <v>1093</v>
      </c>
      <c r="E10" s="84">
        <v>1.0756709411382626</v>
      </c>
      <c r="F10" s="83">
        <v>508</v>
      </c>
      <c r="G10" s="84">
        <v>2.2833513124775258</v>
      </c>
      <c r="H10" s="83">
        <v>4</v>
      </c>
      <c r="I10" s="85" t="s">
        <v>99</v>
      </c>
      <c r="J10" s="174">
        <v>28</v>
      </c>
      <c r="K10" s="173">
        <v>0.667302192564347</v>
      </c>
      <c r="L10" s="174">
        <v>2</v>
      </c>
      <c r="M10" s="85" t="s">
        <v>99</v>
      </c>
      <c r="N10" s="83">
        <v>26</v>
      </c>
      <c r="O10" s="84">
        <v>0.673924313115604</v>
      </c>
      <c r="P10" s="83">
        <v>89</v>
      </c>
      <c r="Q10" s="84">
        <v>1.2320044296788484</v>
      </c>
    </row>
    <row r="11" spans="1:17" ht="25.5">
      <c r="A11" s="223" t="s">
        <v>196</v>
      </c>
      <c r="B11" s="83">
        <v>1174</v>
      </c>
      <c r="C11" s="84">
        <v>0.9064377152210503</v>
      </c>
      <c r="D11" s="83">
        <v>907</v>
      </c>
      <c r="E11" s="84">
        <v>0.8926198935154659</v>
      </c>
      <c r="F11" s="83">
        <v>225</v>
      </c>
      <c r="G11" s="84">
        <v>1.0113268608414239</v>
      </c>
      <c r="H11" s="83">
        <v>5</v>
      </c>
      <c r="I11" s="85" t="s">
        <v>99</v>
      </c>
      <c r="J11" s="174">
        <v>36</v>
      </c>
      <c r="K11" s="173">
        <v>0.8579599618684461</v>
      </c>
      <c r="L11" s="252" t="s">
        <v>27</v>
      </c>
      <c r="M11" s="252" t="s">
        <v>27</v>
      </c>
      <c r="N11" s="83">
        <v>22</v>
      </c>
      <c r="O11" s="84">
        <v>0.5702436495593572</v>
      </c>
      <c r="P11" s="83">
        <v>55</v>
      </c>
      <c r="Q11" s="84">
        <v>0.7613510520487264</v>
      </c>
    </row>
    <row r="12" spans="1:17" ht="25.5">
      <c r="A12" s="223" t="s">
        <v>195</v>
      </c>
      <c r="B12" s="83">
        <v>1143</v>
      </c>
      <c r="C12" s="84">
        <v>0.8825028181411078</v>
      </c>
      <c r="D12" s="83">
        <v>848</v>
      </c>
      <c r="E12" s="84">
        <v>0.8345553138931809</v>
      </c>
      <c r="F12" s="83">
        <v>255</v>
      </c>
      <c r="G12" s="84">
        <v>1.1461704422869472</v>
      </c>
      <c r="H12" s="83">
        <v>3</v>
      </c>
      <c r="I12" s="85" t="s">
        <v>99</v>
      </c>
      <c r="J12" s="174">
        <v>31</v>
      </c>
      <c r="K12" s="173">
        <v>0.7387988560533841</v>
      </c>
      <c r="L12" s="174">
        <v>3</v>
      </c>
      <c r="M12" s="85" t="s">
        <v>99</v>
      </c>
      <c r="N12" s="83">
        <v>26</v>
      </c>
      <c r="O12" s="84">
        <v>0.673924313115604</v>
      </c>
      <c r="P12" s="83">
        <v>76</v>
      </c>
      <c r="Q12" s="84">
        <v>1.052048726467331</v>
      </c>
    </row>
    <row r="13" spans="1:17" ht="12.75">
      <c r="A13" s="172" t="s">
        <v>197</v>
      </c>
      <c r="B13" s="83">
        <v>553</v>
      </c>
      <c r="C13" s="84">
        <v>0.42696768016800757</v>
      </c>
      <c r="D13" s="83">
        <v>464</v>
      </c>
      <c r="E13" s="84">
        <v>0.45664347363966495</v>
      </c>
      <c r="F13" s="83">
        <v>68</v>
      </c>
      <c r="G13" s="84">
        <v>0.30564545127651926</v>
      </c>
      <c r="H13" s="83">
        <v>1</v>
      </c>
      <c r="I13" s="85" t="s">
        <v>99</v>
      </c>
      <c r="J13" s="174">
        <v>20</v>
      </c>
      <c r="K13" s="173">
        <v>0.47664442326024786</v>
      </c>
      <c r="L13" s="252" t="s">
        <v>27</v>
      </c>
      <c r="M13" s="252" t="s">
        <v>27</v>
      </c>
      <c r="N13" s="83">
        <v>39</v>
      </c>
      <c r="O13" s="84">
        <v>1.010886469673406</v>
      </c>
      <c r="P13" s="83">
        <v>28</v>
      </c>
      <c r="Q13" s="84">
        <v>0.3875968992248062</v>
      </c>
    </row>
    <row r="14" spans="1:17" ht="12.75">
      <c r="A14" s="172" t="s">
        <v>270</v>
      </c>
      <c r="B14" s="83">
        <v>283</v>
      </c>
      <c r="C14" s="84">
        <v>0.21850244753624978</v>
      </c>
      <c r="D14" s="83">
        <v>215</v>
      </c>
      <c r="E14" s="84">
        <v>0.2115912647252758</v>
      </c>
      <c r="F14" s="83">
        <v>59</v>
      </c>
      <c r="G14" s="84">
        <v>0.2651923768428623</v>
      </c>
      <c r="H14" s="86">
        <v>4</v>
      </c>
      <c r="I14" s="85" t="s">
        <v>99</v>
      </c>
      <c r="J14" s="174">
        <v>5</v>
      </c>
      <c r="K14" s="85" t="s">
        <v>99</v>
      </c>
      <c r="L14" s="252" t="s">
        <v>27</v>
      </c>
      <c r="M14" s="252" t="s">
        <v>27</v>
      </c>
      <c r="N14" s="83">
        <v>5</v>
      </c>
      <c r="O14" s="85" t="s">
        <v>99</v>
      </c>
      <c r="P14" s="83">
        <v>13</v>
      </c>
      <c r="Q14" s="84">
        <v>0.17995570321151716</v>
      </c>
    </row>
    <row r="15" spans="1:17" ht="12.75">
      <c r="A15" s="223" t="s">
        <v>281</v>
      </c>
      <c r="B15" s="83">
        <v>247</v>
      </c>
      <c r="C15" s="84">
        <v>0.19070708318534876</v>
      </c>
      <c r="D15" s="83">
        <v>173</v>
      </c>
      <c r="E15" s="84">
        <v>0.17025715719754753</v>
      </c>
      <c r="F15" s="83">
        <v>66</v>
      </c>
      <c r="G15" s="84">
        <v>0.296655879180151</v>
      </c>
      <c r="H15" s="86">
        <v>2</v>
      </c>
      <c r="I15" s="85" t="s">
        <v>99</v>
      </c>
      <c r="J15" s="174">
        <v>6</v>
      </c>
      <c r="K15" s="173">
        <v>0.14299332697807435</v>
      </c>
      <c r="L15" s="252" t="s">
        <v>27</v>
      </c>
      <c r="M15" s="252" t="s">
        <v>27</v>
      </c>
      <c r="N15" s="83">
        <v>10</v>
      </c>
      <c r="O15" s="84">
        <v>0.2592016588906169</v>
      </c>
      <c r="P15" s="83">
        <v>26</v>
      </c>
      <c r="Q15" s="84">
        <v>0.3599114064230343</v>
      </c>
    </row>
    <row r="16" spans="1:17" ht="12.75">
      <c r="A16" s="172" t="s">
        <v>198</v>
      </c>
      <c r="B16" s="83">
        <v>6877</v>
      </c>
      <c r="C16" s="84">
        <v>5.309686684476289</v>
      </c>
      <c r="D16" s="83">
        <v>5125</v>
      </c>
      <c r="E16" s="84">
        <v>5.043745263800179</v>
      </c>
      <c r="F16" s="83">
        <v>1473</v>
      </c>
      <c r="G16" s="84">
        <v>6.620819848975189</v>
      </c>
      <c r="H16" s="83">
        <v>31</v>
      </c>
      <c r="I16" s="84">
        <v>4.633781763826607</v>
      </c>
      <c r="J16" s="174">
        <v>229</v>
      </c>
      <c r="K16" s="173">
        <v>5.457578646329838</v>
      </c>
      <c r="L16" s="174">
        <v>7</v>
      </c>
      <c r="M16" s="177">
        <v>3.664921465968586</v>
      </c>
      <c r="N16" s="83">
        <v>179</v>
      </c>
      <c r="O16" s="84">
        <v>4.639709694142042</v>
      </c>
      <c r="P16" s="83">
        <v>428</v>
      </c>
      <c r="Q16" s="84">
        <v>5.92469545957918</v>
      </c>
    </row>
    <row r="17" spans="1:17" ht="12.75">
      <c r="A17" s="88" t="s">
        <v>168</v>
      </c>
      <c r="B17" s="254">
        <v>129518</v>
      </c>
      <c r="C17" s="100"/>
      <c r="D17" s="254">
        <v>101611</v>
      </c>
      <c r="E17" s="100"/>
      <c r="F17" s="254">
        <v>22248</v>
      </c>
      <c r="G17" s="100"/>
      <c r="H17" s="254">
        <v>669</v>
      </c>
      <c r="I17" s="100"/>
      <c r="J17" s="255">
        <v>4196</v>
      </c>
      <c r="K17" s="256"/>
      <c r="L17" s="257">
        <v>191</v>
      </c>
      <c r="M17" s="100"/>
      <c r="N17" s="258">
        <v>3858</v>
      </c>
      <c r="O17" s="100"/>
      <c r="P17" s="254">
        <v>7224</v>
      </c>
      <c r="Q17" s="100"/>
    </row>
    <row r="18" spans="1:17" ht="12.75">
      <c r="A18" s="237"/>
      <c r="B18" s="199"/>
      <c r="C18" s="259"/>
      <c r="D18" s="199"/>
      <c r="E18" s="259"/>
      <c r="F18" s="199"/>
      <c r="G18" s="259"/>
      <c r="H18" s="199"/>
      <c r="I18" s="259"/>
      <c r="J18" s="199"/>
      <c r="K18" s="259"/>
      <c r="L18" s="260"/>
      <c r="M18" s="259"/>
      <c r="N18" s="199"/>
      <c r="O18" s="259"/>
      <c r="P18" s="199"/>
      <c r="Q18" s="259"/>
    </row>
    <row r="19" spans="1:17" s="28" customFormat="1" ht="24" customHeight="1">
      <c r="A19" s="287" t="s">
        <v>1</v>
      </c>
      <c r="B19" s="326"/>
      <c r="C19" s="326"/>
      <c r="D19" s="326"/>
      <c r="E19" s="326"/>
      <c r="F19" s="326"/>
      <c r="G19" s="326"/>
      <c r="H19" s="326"/>
      <c r="I19" s="326"/>
      <c r="J19" s="326"/>
      <c r="K19" s="326"/>
      <c r="L19" s="326"/>
      <c r="M19" s="326"/>
      <c r="N19" s="326"/>
      <c r="O19" s="326"/>
      <c r="P19" s="326"/>
      <c r="Q19" s="326"/>
    </row>
    <row r="20" spans="1:17" s="28" customFormat="1" ht="12.75">
      <c r="A20" s="106"/>
      <c r="B20" s="261"/>
      <c r="C20" s="261"/>
      <c r="D20" s="261"/>
      <c r="E20" s="261"/>
      <c r="F20" s="261"/>
      <c r="G20" s="261"/>
      <c r="H20" s="261"/>
      <c r="I20" s="261"/>
      <c r="J20" s="261"/>
      <c r="K20" s="261"/>
      <c r="L20" s="261"/>
      <c r="M20" s="261"/>
      <c r="N20" s="261"/>
      <c r="O20" s="261"/>
      <c r="P20" s="261"/>
      <c r="Q20" s="261"/>
    </row>
    <row r="21" spans="1:17" ht="25.5" customHeight="1">
      <c r="A21" s="283" t="s">
        <v>236</v>
      </c>
      <c r="B21" s="284"/>
      <c r="C21" s="284"/>
      <c r="D21" s="284"/>
      <c r="E21" s="284"/>
      <c r="F21" s="284"/>
      <c r="G21" s="284"/>
      <c r="H21" s="284"/>
      <c r="I21" s="284"/>
      <c r="J21" s="284"/>
      <c r="K21" s="284"/>
      <c r="L21" s="284"/>
      <c r="M21" s="284"/>
      <c r="N21" s="284"/>
      <c r="O21" s="284"/>
      <c r="P21" s="284"/>
      <c r="Q21" s="284"/>
    </row>
    <row r="22" spans="1:17" ht="12.75">
      <c r="A22" s="43"/>
      <c r="B22" s="76"/>
      <c r="C22" s="76"/>
      <c r="D22" s="76"/>
      <c r="E22" s="76"/>
      <c r="F22" s="76"/>
      <c r="G22" s="76"/>
      <c r="H22" s="76"/>
      <c r="I22" s="76"/>
      <c r="J22" s="76"/>
      <c r="K22" s="76"/>
      <c r="L22" s="76"/>
      <c r="M22" s="76"/>
      <c r="N22" s="76"/>
      <c r="O22" s="76"/>
      <c r="P22" s="76"/>
      <c r="Q22" s="76"/>
    </row>
    <row r="23" spans="1:17" s="28" customFormat="1" ht="12.75">
      <c r="A23" s="322" t="s">
        <v>286</v>
      </c>
      <c r="B23" s="323"/>
      <c r="C23" s="323"/>
      <c r="D23" s="323"/>
      <c r="E23" s="323"/>
      <c r="F23" s="323"/>
      <c r="G23" s="323"/>
      <c r="H23" s="323"/>
      <c r="I23" s="323"/>
      <c r="J23" s="323"/>
      <c r="K23" s="323"/>
      <c r="L23" s="323"/>
      <c r="M23" s="323"/>
      <c r="N23" s="323"/>
      <c r="O23" s="323"/>
      <c r="P23" s="323"/>
      <c r="Q23" s="323"/>
    </row>
    <row r="25" ht="12.75">
      <c r="A25" s="171"/>
    </row>
  </sheetData>
  <mergeCells count="4">
    <mergeCell ref="A6:A8"/>
    <mergeCell ref="A19:Q19"/>
    <mergeCell ref="A23:Q23"/>
    <mergeCell ref="A21:Q21"/>
  </mergeCells>
  <printOptions horizontalCentered="1"/>
  <pageMargins left="0.5" right="0.5" top="1" bottom="1" header="0" footer="0"/>
  <pageSetup fitToHeight="1" fitToWidth="1" horizontalDpi="300" verticalDpi="300" orientation="landscape" scale="91" r:id="rId1"/>
</worksheet>
</file>

<file path=xl/worksheets/sheet19.xml><?xml version="1.0" encoding="utf-8"?>
<worksheet xmlns="http://schemas.openxmlformats.org/spreadsheetml/2006/main" xmlns:r="http://schemas.openxmlformats.org/officeDocument/2006/relationships">
  <dimension ref="A2:E370"/>
  <sheetViews>
    <sheetView workbookViewId="0" topLeftCell="A1">
      <selection activeCell="A1" sqref="A1"/>
    </sheetView>
  </sheetViews>
  <sheetFormatPr defaultColWidth="9.33203125" defaultRowHeight="12.75"/>
  <cols>
    <col min="1" max="1" width="12.16015625" style="2" customWidth="1"/>
    <col min="2" max="5" width="10.83203125" style="2" customWidth="1"/>
    <col min="6" max="16384" width="9.33203125" style="2" customWidth="1"/>
  </cols>
  <sheetData>
    <row r="2" spans="1:5" ht="12.75">
      <c r="A2" s="1" t="s">
        <v>199</v>
      </c>
      <c r="B2" s="1"/>
      <c r="C2" s="1"/>
      <c r="D2" s="1"/>
      <c r="E2" s="1"/>
    </row>
    <row r="3" spans="1:5" ht="12.75">
      <c r="A3" s="135" t="s">
        <v>200</v>
      </c>
      <c r="B3" s="1"/>
      <c r="C3" s="1"/>
      <c r="D3" s="1"/>
      <c r="E3" s="1"/>
    </row>
    <row r="4" spans="1:5" ht="12.75">
      <c r="A4" s="1" t="s">
        <v>292</v>
      </c>
      <c r="B4" s="1"/>
      <c r="C4" s="1"/>
      <c r="D4" s="1"/>
      <c r="E4" s="1"/>
    </row>
    <row r="5" spans="1:5" ht="25.5">
      <c r="A5" s="148" t="s">
        <v>26</v>
      </c>
      <c r="B5" s="262" t="s">
        <v>4</v>
      </c>
      <c r="C5" s="262" t="s">
        <v>5</v>
      </c>
      <c r="D5" s="263" t="s">
        <v>6</v>
      </c>
      <c r="E5" s="263" t="s">
        <v>7</v>
      </c>
    </row>
    <row r="6" spans="1:5" s="22" customFormat="1" ht="12.75">
      <c r="A6" s="264">
        <v>1980</v>
      </c>
      <c r="B6" s="265">
        <v>145162</v>
      </c>
      <c r="C6" s="266">
        <v>1495</v>
      </c>
      <c r="D6" s="266">
        <v>23</v>
      </c>
      <c r="E6" s="267">
        <v>1</v>
      </c>
    </row>
    <row r="7" spans="1:5" s="22" customFormat="1" ht="12.75">
      <c r="A7" s="264">
        <v>1981</v>
      </c>
      <c r="B7" s="265">
        <v>140579</v>
      </c>
      <c r="C7" s="266">
        <v>1426</v>
      </c>
      <c r="D7" s="266">
        <v>25</v>
      </c>
      <c r="E7" s="267">
        <v>1</v>
      </c>
    </row>
    <row r="8" spans="1:5" s="22" customFormat="1" ht="12.75">
      <c r="A8" s="264">
        <v>1982</v>
      </c>
      <c r="B8" s="265">
        <v>137950</v>
      </c>
      <c r="C8" s="266">
        <v>1377</v>
      </c>
      <c r="D8" s="266">
        <v>16</v>
      </c>
      <c r="E8" s="268" t="s">
        <v>27</v>
      </c>
    </row>
    <row r="9" spans="1:5" s="22" customFormat="1" ht="12.75">
      <c r="A9" s="264">
        <v>1983</v>
      </c>
      <c r="B9" s="265">
        <v>133026</v>
      </c>
      <c r="C9" s="266">
        <v>1415</v>
      </c>
      <c r="D9" s="266">
        <v>14</v>
      </c>
      <c r="E9" s="268" t="s">
        <v>27</v>
      </c>
    </row>
    <row r="10" spans="1:5" s="22" customFormat="1" ht="12.75">
      <c r="A10" s="264">
        <v>1984</v>
      </c>
      <c r="B10" s="265">
        <v>135782</v>
      </c>
      <c r="C10" s="266">
        <v>1413</v>
      </c>
      <c r="D10" s="266">
        <v>19</v>
      </c>
      <c r="E10" s="268" t="s">
        <v>27</v>
      </c>
    </row>
    <row r="11" spans="1:5" s="22" customFormat="1" ht="12.75">
      <c r="A11" s="264">
        <v>1985</v>
      </c>
      <c r="B11" s="265">
        <v>138052</v>
      </c>
      <c r="C11" s="266">
        <v>1506</v>
      </c>
      <c r="D11" s="266">
        <v>21</v>
      </c>
      <c r="E11" s="267">
        <v>1</v>
      </c>
    </row>
    <row r="12" spans="1:5" s="22" customFormat="1" ht="12.75">
      <c r="A12" s="264">
        <v>1986</v>
      </c>
      <c r="B12" s="265">
        <v>137626</v>
      </c>
      <c r="C12" s="266">
        <v>1555</v>
      </c>
      <c r="D12" s="266">
        <v>27</v>
      </c>
      <c r="E12" s="267">
        <v>1</v>
      </c>
    </row>
    <row r="13" spans="1:5" s="22" customFormat="1" ht="12.75">
      <c r="A13" s="264">
        <v>1987</v>
      </c>
      <c r="B13" s="265">
        <v>140466</v>
      </c>
      <c r="C13" s="266">
        <v>1549</v>
      </c>
      <c r="D13" s="266">
        <v>27</v>
      </c>
      <c r="E13" s="267">
        <v>2</v>
      </c>
    </row>
    <row r="14" spans="1:5" s="22" customFormat="1" ht="12.75">
      <c r="A14" s="264">
        <v>1988</v>
      </c>
      <c r="B14" s="265">
        <v>139635</v>
      </c>
      <c r="C14" s="266">
        <v>1584</v>
      </c>
      <c r="D14" s="266">
        <v>30</v>
      </c>
      <c r="E14" s="267">
        <v>2</v>
      </c>
    </row>
    <row r="15" spans="1:5" s="22" customFormat="1" ht="12.75">
      <c r="A15" s="264">
        <v>1989</v>
      </c>
      <c r="B15" s="265">
        <v>148164</v>
      </c>
      <c r="C15" s="266">
        <v>1858</v>
      </c>
      <c r="D15" s="266">
        <v>42</v>
      </c>
      <c r="E15" s="267">
        <v>8</v>
      </c>
    </row>
    <row r="16" spans="1:5" s="22" customFormat="1" ht="12.75">
      <c r="A16" s="264">
        <v>1990</v>
      </c>
      <c r="B16" s="265">
        <v>153080</v>
      </c>
      <c r="C16" s="266">
        <v>1897</v>
      </c>
      <c r="D16" s="266">
        <v>41</v>
      </c>
      <c r="E16" s="267">
        <v>1</v>
      </c>
    </row>
    <row r="17" spans="1:5" s="22" customFormat="1" ht="12.75">
      <c r="A17" s="264">
        <v>1991</v>
      </c>
      <c r="B17" s="265">
        <v>149478</v>
      </c>
      <c r="C17" s="266">
        <v>1933</v>
      </c>
      <c r="D17" s="266">
        <v>38</v>
      </c>
      <c r="E17" s="267">
        <v>1</v>
      </c>
    </row>
    <row r="18" spans="1:5" s="22" customFormat="1" ht="12.75">
      <c r="A18" s="264">
        <v>1992</v>
      </c>
      <c r="B18" s="265">
        <v>143827</v>
      </c>
      <c r="C18" s="266">
        <v>1842</v>
      </c>
      <c r="D18" s="266">
        <v>43</v>
      </c>
      <c r="E18" s="267">
        <v>2</v>
      </c>
    </row>
    <row r="19" spans="1:5" s="22" customFormat="1" ht="12.75">
      <c r="A19" s="264">
        <v>1993</v>
      </c>
      <c r="B19" s="265">
        <v>139560</v>
      </c>
      <c r="C19" s="266">
        <v>1748</v>
      </c>
      <c r="D19" s="266">
        <v>60</v>
      </c>
      <c r="E19" s="267">
        <v>2</v>
      </c>
    </row>
    <row r="20" spans="1:5" s="22" customFormat="1" ht="12.75">
      <c r="A20" s="264">
        <v>1994</v>
      </c>
      <c r="B20" s="265">
        <v>137844</v>
      </c>
      <c r="C20" s="266">
        <v>1901</v>
      </c>
      <c r="D20" s="266">
        <v>69</v>
      </c>
      <c r="E20" s="267">
        <v>6</v>
      </c>
    </row>
    <row r="21" spans="1:5" s="22" customFormat="1" ht="12.75">
      <c r="A21" s="264">
        <v>1995</v>
      </c>
      <c r="B21" s="266">
        <v>134169</v>
      </c>
      <c r="C21" s="266">
        <v>1795</v>
      </c>
      <c r="D21" s="266">
        <v>62</v>
      </c>
      <c r="E21" s="267">
        <v>1</v>
      </c>
    </row>
    <row r="22" spans="1:5" s="22" customFormat="1" ht="12.75">
      <c r="A22" s="264">
        <v>1996</v>
      </c>
      <c r="B22" s="266">
        <v>133231</v>
      </c>
      <c r="C22" s="266">
        <v>1809</v>
      </c>
      <c r="D22" s="266">
        <v>77</v>
      </c>
      <c r="E22" s="267">
        <v>12</v>
      </c>
    </row>
    <row r="23" spans="1:5" s="22" customFormat="1" ht="12.75">
      <c r="A23" s="264">
        <v>1997</v>
      </c>
      <c r="B23" s="265">
        <v>133549</v>
      </c>
      <c r="C23" s="266">
        <v>1921</v>
      </c>
      <c r="D23" s="266">
        <v>72</v>
      </c>
      <c r="E23" s="267">
        <v>9</v>
      </c>
    </row>
    <row r="24" spans="1:5" s="22" customFormat="1" ht="12.75">
      <c r="A24" s="264">
        <v>1998</v>
      </c>
      <c r="B24" s="265">
        <v>133649</v>
      </c>
      <c r="C24" s="266">
        <f>3969/2</f>
        <v>1984.5</v>
      </c>
      <c r="D24" s="266">
        <f>262/3</f>
        <v>87.33333333333333</v>
      </c>
      <c r="E24" s="267">
        <f>32/4</f>
        <v>8</v>
      </c>
    </row>
    <row r="25" spans="1:5" s="22" customFormat="1" ht="12.75">
      <c r="A25" s="264">
        <v>1999</v>
      </c>
      <c r="B25" s="265">
        <v>133429</v>
      </c>
      <c r="C25" s="266">
        <v>2086.5</v>
      </c>
      <c r="D25" s="266">
        <v>101.3</v>
      </c>
      <c r="E25" s="267">
        <v>11.25</v>
      </c>
    </row>
    <row r="26" spans="1:5" s="22" customFormat="1" ht="12.75">
      <c r="A26" s="264">
        <v>2000</v>
      </c>
      <c r="B26" s="269">
        <v>136048</v>
      </c>
      <c r="C26" s="267">
        <v>2072</v>
      </c>
      <c r="D26" s="267">
        <v>91</v>
      </c>
      <c r="E26" s="267">
        <v>5</v>
      </c>
    </row>
    <row r="27" spans="1:5" s="22" customFormat="1" ht="12.75">
      <c r="A27" s="264">
        <v>2001</v>
      </c>
      <c r="B27" s="269">
        <v>133247</v>
      </c>
      <c r="C27" s="267">
        <v>2219</v>
      </c>
      <c r="D27" s="267">
        <v>111</v>
      </c>
      <c r="E27" s="267">
        <v>6</v>
      </c>
    </row>
    <row r="28" spans="1:5" s="22" customFormat="1" ht="12.75">
      <c r="A28" s="270">
        <v>2002</v>
      </c>
      <c r="B28" s="271">
        <v>129518</v>
      </c>
      <c r="C28" s="273">
        <v>2158</v>
      </c>
      <c r="D28" s="273">
        <v>81</v>
      </c>
      <c r="E28" s="273">
        <v>4</v>
      </c>
    </row>
    <row r="29" spans="1:5" s="22" customFormat="1" ht="12.75">
      <c r="A29" s="274"/>
      <c r="B29" s="275"/>
      <c r="C29" s="276"/>
      <c r="D29" s="276"/>
      <c r="E29" s="276"/>
    </row>
    <row r="30" spans="1:5" s="22" customFormat="1" ht="39" customHeight="1">
      <c r="A30" s="283" t="s">
        <v>293</v>
      </c>
      <c r="B30" s="284"/>
      <c r="C30" s="284"/>
      <c r="D30" s="284"/>
      <c r="E30" s="284"/>
    </row>
    <row r="31" spans="1:5" s="22" customFormat="1" ht="12.75">
      <c r="A31" s="2"/>
      <c r="B31" s="2"/>
      <c r="C31" s="2"/>
      <c r="D31" s="2"/>
      <c r="E31" s="2"/>
    </row>
    <row r="32" spans="1:5" s="22" customFormat="1" ht="12.75">
      <c r="A32" s="2"/>
      <c r="B32" s="2"/>
      <c r="C32" s="2"/>
      <c r="D32" s="2"/>
      <c r="E32" s="2"/>
    </row>
    <row r="33" spans="1:5" s="22" customFormat="1" ht="12.75">
      <c r="A33" s="2"/>
      <c r="B33" s="2"/>
      <c r="C33" s="2"/>
      <c r="D33" s="2"/>
      <c r="E33" s="2"/>
    </row>
    <row r="34" spans="1:5" s="22" customFormat="1" ht="12.75">
      <c r="A34" s="2"/>
      <c r="B34" s="2"/>
      <c r="C34" s="2"/>
      <c r="D34" s="2"/>
      <c r="E34" s="2"/>
    </row>
    <row r="35" spans="1:5" s="22" customFormat="1" ht="12.75">
      <c r="A35" s="2"/>
      <c r="B35" s="2"/>
      <c r="C35" s="2"/>
      <c r="D35" s="2"/>
      <c r="E35" s="2"/>
    </row>
    <row r="36" spans="2:5" s="22" customFormat="1" ht="12.75">
      <c r="B36" s="2"/>
      <c r="C36" s="2"/>
      <c r="D36" s="2"/>
      <c r="E36" s="2"/>
    </row>
    <row r="37" spans="2:5" s="22" customFormat="1" ht="12.75">
      <c r="B37" s="2"/>
      <c r="C37" s="2"/>
      <c r="D37" s="2"/>
      <c r="E37" s="2"/>
    </row>
    <row r="38" spans="2:5" s="22" customFormat="1" ht="12.75">
      <c r="B38" s="2"/>
      <c r="C38" s="2"/>
      <c r="D38" s="2"/>
      <c r="E38" s="2"/>
    </row>
    <row r="39" spans="1:5" s="22" customFormat="1" ht="12.75">
      <c r="A39" s="2"/>
      <c r="B39" s="2"/>
      <c r="C39" s="2"/>
      <c r="D39" s="2"/>
      <c r="E39" s="2"/>
    </row>
    <row r="40" spans="1:5" s="22" customFormat="1" ht="12.75">
      <c r="A40" s="2"/>
      <c r="B40" s="2"/>
      <c r="C40" s="2"/>
      <c r="D40" s="2"/>
      <c r="E40" s="2"/>
    </row>
    <row r="41" spans="1:5" s="22" customFormat="1" ht="12.75">
      <c r="A41" s="2"/>
      <c r="B41" s="2"/>
      <c r="C41" s="2"/>
      <c r="D41" s="2"/>
      <c r="E41" s="2"/>
    </row>
    <row r="42" spans="1:5" s="22" customFormat="1" ht="12.75">
      <c r="A42" s="2"/>
      <c r="B42" s="2"/>
      <c r="C42" s="2"/>
      <c r="D42" s="2"/>
      <c r="E42" s="2"/>
    </row>
    <row r="43" spans="1:5" s="22" customFormat="1" ht="12.75">
      <c r="A43" s="2"/>
      <c r="B43" s="2"/>
      <c r="C43" s="2"/>
      <c r="D43" s="2"/>
      <c r="E43" s="2"/>
    </row>
    <row r="44" spans="1:5" s="22" customFormat="1" ht="12.75">
      <c r="A44" s="2"/>
      <c r="B44" s="2"/>
      <c r="C44" s="2"/>
      <c r="D44" s="2"/>
      <c r="E44" s="2"/>
    </row>
    <row r="45" spans="1:5" s="22" customFormat="1" ht="12.75">
      <c r="A45" s="2"/>
      <c r="B45" s="2"/>
      <c r="C45" s="2"/>
      <c r="D45" s="2"/>
      <c r="E45" s="2"/>
    </row>
    <row r="46" spans="1:5" s="22" customFormat="1" ht="12.75">
      <c r="A46" s="2"/>
      <c r="B46" s="2"/>
      <c r="C46" s="2"/>
      <c r="D46" s="2"/>
      <c r="E46" s="2"/>
    </row>
    <row r="47" spans="1:5" s="22" customFormat="1" ht="12.75">
      <c r="A47" s="2"/>
      <c r="B47" s="2"/>
      <c r="C47" s="2"/>
      <c r="D47" s="2"/>
      <c r="E47" s="2"/>
    </row>
    <row r="48" spans="1:5" s="22" customFormat="1" ht="12.75">
      <c r="A48" s="2"/>
      <c r="B48" s="2"/>
      <c r="C48" s="2"/>
      <c r="D48" s="2"/>
      <c r="E48" s="2"/>
    </row>
    <row r="49" spans="1:5" s="22" customFormat="1" ht="12.75">
      <c r="A49" s="2"/>
      <c r="B49" s="2"/>
      <c r="C49" s="2"/>
      <c r="D49" s="2"/>
      <c r="E49" s="2"/>
    </row>
    <row r="50" spans="1:5" s="22" customFormat="1" ht="12.75">
      <c r="A50" s="2"/>
      <c r="B50" s="2"/>
      <c r="C50" s="2"/>
      <c r="D50" s="2"/>
      <c r="E50" s="2"/>
    </row>
    <row r="51" spans="1:5" s="22" customFormat="1" ht="12.75">
      <c r="A51" s="2"/>
      <c r="B51" s="2"/>
      <c r="C51" s="2"/>
      <c r="D51" s="2"/>
      <c r="E51" s="2"/>
    </row>
    <row r="52" spans="1:5" s="22" customFormat="1" ht="12.75">
      <c r="A52" s="2"/>
      <c r="B52" s="2"/>
      <c r="C52" s="2"/>
      <c r="D52" s="2"/>
      <c r="E52" s="2"/>
    </row>
    <row r="53" spans="1:5" s="22" customFormat="1" ht="12.75">
      <c r="A53" s="2"/>
      <c r="B53" s="2"/>
      <c r="C53" s="2"/>
      <c r="D53" s="2"/>
      <c r="E53" s="2"/>
    </row>
    <row r="54" spans="1:5" s="22" customFormat="1" ht="12.75">
      <c r="A54" s="2"/>
      <c r="B54" s="2"/>
      <c r="C54" s="2"/>
      <c r="D54" s="2"/>
      <c r="E54" s="2"/>
    </row>
    <row r="55" spans="1:5" s="22" customFormat="1" ht="12.75">
      <c r="A55" s="2"/>
      <c r="B55" s="2"/>
      <c r="C55" s="2"/>
      <c r="D55" s="2"/>
      <c r="E55" s="2"/>
    </row>
    <row r="56" spans="1:5" s="22" customFormat="1" ht="12.75">
      <c r="A56" s="2"/>
      <c r="B56" s="2"/>
      <c r="C56" s="2"/>
      <c r="D56" s="2"/>
      <c r="E56" s="2"/>
    </row>
    <row r="57" spans="1:5" s="22" customFormat="1" ht="12.75">
      <c r="A57" s="2"/>
      <c r="B57" s="2"/>
      <c r="C57" s="2"/>
      <c r="D57" s="2"/>
      <c r="E57" s="2"/>
    </row>
    <row r="58" spans="1:5" s="22" customFormat="1" ht="12.75">
      <c r="A58" s="2"/>
      <c r="B58" s="2"/>
      <c r="C58" s="2"/>
      <c r="D58" s="2"/>
      <c r="E58" s="2"/>
    </row>
    <row r="59" spans="1:5" s="22" customFormat="1" ht="12.75">
      <c r="A59" s="2"/>
      <c r="B59" s="2"/>
      <c r="C59" s="2"/>
      <c r="D59" s="2"/>
      <c r="E59" s="2"/>
    </row>
    <row r="60" spans="1:5" s="22" customFormat="1" ht="12.75">
      <c r="A60" s="2"/>
      <c r="B60" s="2"/>
      <c r="C60" s="2"/>
      <c r="D60" s="2"/>
      <c r="E60" s="2"/>
    </row>
    <row r="61" spans="1:5" s="22" customFormat="1" ht="12.75">
      <c r="A61" s="2"/>
      <c r="B61" s="2"/>
      <c r="C61" s="2"/>
      <c r="D61" s="2"/>
      <c r="E61" s="2"/>
    </row>
    <row r="62" spans="1:5" s="22" customFormat="1" ht="12.75">
      <c r="A62" s="2"/>
      <c r="B62" s="2"/>
      <c r="C62" s="2"/>
      <c r="D62" s="2"/>
      <c r="E62" s="2"/>
    </row>
    <row r="63" spans="1:5" s="22" customFormat="1" ht="12.75">
      <c r="A63" s="2"/>
      <c r="B63" s="2"/>
      <c r="C63" s="2"/>
      <c r="D63" s="2"/>
      <c r="E63" s="2"/>
    </row>
    <row r="64" spans="1:5" s="22" customFormat="1" ht="12.75">
      <c r="A64" s="2"/>
      <c r="B64" s="2"/>
      <c r="C64" s="2"/>
      <c r="D64" s="2"/>
      <c r="E64" s="2"/>
    </row>
    <row r="65" spans="1:5" s="22" customFormat="1" ht="12.75">
      <c r="A65" s="2"/>
      <c r="B65" s="2"/>
      <c r="C65" s="2"/>
      <c r="D65" s="2"/>
      <c r="E65" s="2"/>
    </row>
    <row r="66" spans="1:5" s="22" customFormat="1" ht="12.75">
      <c r="A66" s="2"/>
      <c r="B66" s="2"/>
      <c r="C66" s="2"/>
      <c r="D66" s="2"/>
      <c r="E66" s="2"/>
    </row>
    <row r="67" spans="1:5" s="22" customFormat="1" ht="12.75">
      <c r="A67" s="2"/>
      <c r="B67" s="2"/>
      <c r="C67" s="2"/>
      <c r="D67" s="2"/>
      <c r="E67" s="2"/>
    </row>
    <row r="68" spans="1:5" s="22" customFormat="1" ht="12.75">
      <c r="A68" s="2"/>
      <c r="B68" s="2"/>
      <c r="C68" s="2"/>
      <c r="D68" s="2"/>
      <c r="E68" s="2"/>
    </row>
    <row r="69" spans="1:5" s="22" customFormat="1" ht="12.75">
      <c r="A69" s="2"/>
      <c r="B69" s="2"/>
      <c r="C69" s="2"/>
      <c r="D69" s="2"/>
      <c r="E69" s="2"/>
    </row>
    <row r="70" spans="1:5" s="22" customFormat="1" ht="12.75">
      <c r="A70" s="2"/>
      <c r="B70" s="2"/>
      <c r="C70" s="2"/>
      <c r="D70" s="2"/>
      <c r="E70" s="2"/>
    </row>
    <row r="71" spans="1:5" s="22" customFormat="1" ht="12.75">
      <c r="A71" s="2"/>
      <c r="B71" s="2"/>
      <c r="C71" s="2"/>
      <c r="D71" s="2"/>
      <c r="E71" s="2"/>
    </row>
    <row r="72" spans="1:5" s="22" customFormat="1" ht="12.75">
      <c r="A72" s="2"/>
      <c r="B72" s="2"/>
      <c r="C72" s="2"/>
      <c r="D72" s="2"/>
      <c r="E72" s="2"/>
    </row>
    <row r="73" spans="1:5" s="22" customFormat="1" ht="12.75">
      <c r="A73" s="2"/>
      <c r="B73" s="2"/>
      <c r="C73" s="2"/>
      <c r="D73" s="2"/>
      <c r="E73" s="2"/>
    </row>
    <row r="74" spans="1:5" s="22" customFormat="1" ht="12.75">
      <c r="A74" s="2"/>
      <c r="B74" s="2"/>
      <c r="C74" s="2"/>
      <c r="D74" s="2"/>
      <c r="E74" s="2"/>
    </row>
    <row r="75" spans="1:5" s="22" customFormat="1" ht="12.75">
      <c r="A75" s="2"/>
      <c r="B75" s="2"/>
      <c r="C75" s="2"/>
      <c r="D75" s="2"/>
      <c r="E75" s="2"/>
    </row>
    <row r="76" spans="1:5" s="22" customFormat="1" ht="12.75">
      <c r="A76" s="2"/>
      <c r="B76" s="2"/>
      <c r="C76" s="2"/>
      <c r="D76" s="2"/>
      <c r="E76" s="2"/>
    </row>
    <row r="77" spans="1:5" s="22" customFormat="1" ht="12.75">
      <c r="A77" s="2"/>
      <c r="B77" s="2"/>
      <c r="C77" s="2"/>
      <c r="D77" s="2"/>
      <c r="E77" s="2"/>
    </row>
    <row r="78" spans="1:5" s="22" customFormat="1" ht="12.75">
      <c r="A78" s="2"/>
      <c r="B78" s="2"/>
      <c r="C78" s="2"/>
      <c r="D78" s="2"/>
      <c r="E78" s="2"/>
    </row>
    <row r="79" spans="1:5" s="22" customFormat="1" ht="12.75">
      <c r="A79" s="2"/>
      <c r="B79" s="2"/>
      <c r="C79" s="2"/>
      <c r="D79" s="2"/>
      <c r="E79" s="2"/>
    </row>
    <row r="80" spans="1:5" s="22" customFormat="1" ht="12.75">
      <c r="A80" s="2"/>
      <c r="B80" s="2"/>
      <c r="C80" s="2"/>
      <c r="D80" s="2"/>
      <c r="E80" s="2"/>
    </row>
    <row r="81" spans="1:5" s="22" customFormat="1" ht="12.75">
      <c r="A81" s="2"/>
      <c r="B81" s="2"/>
      <c r="C81" s="2"/>
      <c r="D81" s="2"/>
      <c r="E81" s="2"/>
    </row>
    <row r="82" spans="1:5" s="22" customFormat="1" ht="12.75">
      <c r="A82" s="2"/>
      <c r="B82" s="2"/>
      <c r="C82" s="2"/>
      <c r="D82" s="2"/>
      <c r="E82" s="2"/>
    </row>
    <row r="83" spans="1:5" s="22" customFormat="1" ht="12.75">
      <c r="A83" s="2"/>
      <c r="B83" s="2"/>
      <c r="C83" s="2"/>
      <c r="D83" s="2"/>
      <c r="E83" s="2"/>
    </row>
    <row r="84" spans="1:5" s="22" customFormat="1" ht="12.75">
      <c r="A84" s="2"/>
      <c r="B84" s="2"/>
      <c r="C84" s="2"/>
      <c r="D84" s="2"/>
      <c r="E84" s="2"/>
    </row>
    <row r="85" spans="1:5" s="22" customFormat="1" ht="12.75">
      <c r="A85" s="2"/>
      <c r="B85" s="2"/>
      <c r="C85" s="2"/>
      <c r="D85" s="2"/>
      <c r="E85" s="2"/>
    </row>
    <row r="86" spans="1:5" s="22" customFormat="1" ht="12.75">
      <c r="A86" s="2"/>
      <c r="B86" s="2"/>
      <c r="C86" s="2"/>
      <c r="D86" s="2"/>
      <c r="E86" s="2"/>
    </row>
    <row r="87" spans="1:5" s="22" customFormat="1" ht="12.75">
      <c r="A87" s="2"/>
      <c r="B87" s="2"/>
      <c r="C87" s="2"/>
      <c r="D87" s="2"/>
      <c r="E87" s="2"/>
    </row>
    <row r="88" spans="1:5" s="22" customFormat="1" ht="12.75">
      <c r="A88" s="2"/>
      <c r="B88" s="2"/>
      <c r="C88" s="2"/>
      <c r="D88" s="2"/>
      <c r="E88" s="2"/>
    </row>
    <row r="89" spans="1:5" s="22" customFormat="1" ht="12.75">
      <c r="A89" s="2"/>
      <c r="B89" s="2"/>
      <c r="C89" s="2"/>
      <c r="D89" s="2"/>
      <c r="E89" s="2"/>
    </row>
    <row r="90" spans="1:5" s="22" customFormat="1" ht="12.75">
      <c r="A90" s="2"/>
      <c r="B90" s="2"/>
      <c r="C90" s="2"/>
      <c r="D90" s="2"/>
      <c r="E90" s="2"/>
    </row>
    <row r="91" spans="1:5" s="22" customFormat="1" ht="12.75">
      <c r="A91" s="2"/>
      <c r="B91" s="2"/>
      <c r="C91" s="2"/>
      <c r="D91" s="2"/>
      <c r="E91" s="2"/>
    </row>
    <row r="92" spans="1:5" s="22" customFormat="1" ht="12.75">
      <c r="A92" s="2"/>
      <c r="B92" s="2"/>
      <c r="C92" s="2"/>
      <c r="D92" s="2"/>
      <c r="E92" s="2"/>
    </row>
    <row r="93" spans="1:5" s="22" customFormat="1" ht="12.75">
      <c r="A93" s="2"/>
      <c r="B93" s="2"/>
      <c r="C93" s="2"/>
      <c r="D93" s="2"/>
      <c r="E93" s="2"/>
    </row>
    <row r="94" spans="1:5" s="22" customFormat="1" ht="12.75">
      <c r="A94" s="2"/>
      <c r="B94" s="2"/>
      <c r="C94" s="2"/>
      <c r="D94" s="2"/>
      <c r="E94" s="2"/>
    </row>
    <row r="95" spans="1:5" s="22" customFormat="1" ht="12.75">
      <c r="A95" s="2"/>
      <c r="B95" s="2"/>
      <c r="C95" s="2"/>
      <c r="D95" s="2"/>
      <c r="E95" s="2"/>
    </row>
    <row r="96" spans="1:5" s="22" customFormat="1" ht="12.75">
      <c r="A96" s="2"/>
      <c r="B96" s="2"/>
      <c r="C96" s="2"/>
      <c r="D96" s="2"/>
      <c r="E96" s="2"/>
    </row>
    <row r="97" spans="1:5" s="22" customFormat="1" ht="12.75">
      <c r="A97" s="2"/>
      <c r="B97" s="2"/>
      <c r="C97" s="2"/>
      <c r="D97" s="2"/>
      <c r="E97" s="2"/>
    </row>
    <row r="98" spans="1:5" s="22" customFormat="1" ht="12.75">
      <c r="A98" s="2"/>
      <c r="B98" s="2"/>
      <c r="C98" s="2"/>
      <c r="D98" s="2"/>
      <c r="E98" s="2"/>
    </row>
    <row r="99" spans="1:5" s="22" customFormat="1" ht="12.75">
      <c r="A99" s="2"/>
      <c r="B99" s="2"/>
      <c r="C99" s="2"/>
      <c r="D99" s="2"/>
      <c r="E99" s="2"/>
    </row>
    <row r="100" spans="1:5" s="22" customFormat="1" ht="12.75">
      <c r="A100" s="2"/>
      <c r="B100" s="2"/>
      <c r="C100" s="2"/>
      <c r="D100" s="2"/>
      <c r="E100" s="2"/>
    </row>
    <row r="101" spans="1:5" s="22" customFormat="1" ht="12.75">
      <c r="A101" s="2"/>
      <c r="B101" s="2"/>
      <c r="C101" s="2"/>
      <c r="D101" s="2"/>
      <c r="E101" s="2"/>
    </row>
    <row r="102" spans="1:5" s="22" customFormat="1" ht="12.75">
      <c r="A102" s="2"/>
      <c r="B102" s="2"/>
      <c r="C102" s="2"/>
      <c r="D102" s="2"/>
      <c r="E102" s="2"/>
    </row>
    <row r="103" spans="1:5" s="22" customFormat="1" ht="12.75">
      <c r="A103" s="2"/>
      <c r="B103" s="2"/>
      <c r="C103" s="2"/>
      <c r="D103" s="2"/>
      <c r="E103" s="2"/>
    </row>
    <row r="104" spans="1:5" s="22" customFormat="1" ht="12.75">
      <c r="A104" s="2"/>
      <c r="B104" s="2"/>
      <c r="C104" s="2"/>
      <c r="D104" s="2"/>
      <c r="E104" s="2"/>
    </row>
    <row r="105" spans="1:5" s="22" customFormat="1" ht="12.75">
      <c r="A105" s="2"/>
      <c r="B105" s="2"/>
      <c r="C105" s="2"/>
      <c r="D105" s="2"/>
      <c r="E105" s="2"/>
    </row>
    <row r="106" spans="1:5" s="22" customFormat="1" ht="12.75">
      <c r="A106" s="2"/>
      <c r="B106" s="2"/>
      <c r="C106" s="2"/>
      <c r="D106" s="2"/>
      <c r="E106" s="2"/>
    </row>
    <row r="107" spans="1:5" s="22" customFormat="1" ht="12.75">
      <c r="A107" s="2"/>
      <c r="B107" s="2"/>
      <c r="C107" s="2"/>
      <c r="D107" s="2"/>
      <c r="E107" s="2"/>
    </row>
    <row r="108" spans="1:5" s="22" customFormat="1" ht="12.75">
      <c r="A108" s="2"/>
      <c r="B108" s="2"/>
      <c r="C108" s="2"/>
      <c r="D108" s="2"/>
      <c r="E108" s="2"/>
    </row>
    <row r="109" spans="1:5" s="22" customFormat="1" ht="12.75">
      <c r="A109" s="2"/>
      <c r="B109" s="2"/>
      <c r="C109" s="2"/>
      <c r="D109" s="2"/>
      <c r="E109" s="2"/>
    </row>
    <row r="110" spans="1:5" s="22" customFormat="1" ht="12.75">
      <c r="A110" s="2"/>
      <c r="B110" s="2"/>
      <c r="C110" s="2"/>
      <c r="D110" s="2"/>
      <c r="E110" s="2"/>
    </row>
    <row r="111" spans="1:5" s="22" customFormat="1" ht="12.75">
      <c r="A111" s="2"/>
      <c r="B111" s="2"/>
      <c r="C111" s="2"/>
      <c r="D111" s="2"/>
      <c r="E111" s="2"/>
    </row>
    <row r="112" spans="1:5" s="22" customFormat="1" ht="12.75">
      <c r="A112" s="2"/>
      <c r="B112" s="2"/>
      <c r="C112" s="2"/>
      <c r="D112" s="2"/>
      <c r="E112" s="2"/>
    </row>
    <row r="113" spans="1:5" s="22" customFormat="1" ht="12.75">
      <c r="A113" s="2"/>
      <c r="B113" s="2"/>
      <c r="C113" s="2"/>
      <c r="D113" s="2"/>
      <c r="E113" s="2"/>
    </row>
    <row r="114" spans="1:5" s="22" customFormat="1" ht="12.75">
      <c r="A114" s="2"/>
      <c r="B114" s="2"/>
      <c r="C114" s="2"/>
      <c r="D114" s="2"/>
      <c r="E114" s="2"/>
    </row>
    <row r="115" spans="1:5" s="22" customFormat="1" ht="12.75">
      <c r="A115" s="2"/>
      <c r="B115" s="2"/>
      <c r="C115" s="2"/>
      <c r="D115" s="2"/>
      <c r="E115" s="2"/>
    </row>
    <row r="116" spans="1:5" s="22" customFormat="1" ht="12.75">
      <c r="A116" s="2"/>
      <c r="B116" s="2"/>
      <c r="C116" s="2"/>
      <c r="D116" s="2"/>
      <c r="E116" s="2"/>
    </row>
    <row r="117" spans="1:5" s="22" customFormat="1" ht="12.75">
      <c r="A117" s="2"/>
      <c r="B117" s="2"/>
      <c r="C117" s="2"/>
      <c r="D117" s="2"/>
      <c r="E117" s="2"/>
    </row>
    <row r="118" spans="1:5" s="22" customFormat="1" ht="12.75">
      <c r="A118" s="2"/>
      <c r="B118" s="2"/>
      <c r="C118" s="2"/>
      <c r="D118" s="2"/>
      <c r="E118" s="2"/>
    </row>
    <row r="119" spans="1:5" s="22" customFormat="1" ht="12.75">
      <c r="A119" s="2"/>
      <c r="B119" s="2"/>
      <c r="C119" s="2"/>
      <c r="D119" s="2"/>
      <c r="E119" s="2"/>
    </row>
    <row r="120" spans="1:5" s="22" customFormat="1" ht="12.75">
      <c r="A120" s="2"/>
      <c r="B120" s="2"/>
      <c r="C120" s="2"/>
      <c r="D120" s="2"/>
      <c r="E120" s="2"/>
    </row>
    <row r="121" spans="1:5" s="22" customFormat="1" ht="12.75">
      <c r="A121" s="2"/>
      <c r="B121" s="2"/>
      <c r="C121" s="2"/>
      <c r="D121" s="2"/>
      <c r="E121" s="2"/>
    </row>
    <row r="122" spans="1:5" s="22" customFormat="1" ht="12.75">
      <c r="A122" s="2"/>
      <c r="B122" s="2"/>
      <c r="C122" s="2"/>
      <c r="D122" s="2"/>
      <c r="E122" s="2"/>
    </row>
    <row r="123" spans="1:5" s="22" customFormat="1" ht="12.75">
      <c r="A123" s="2"/>
      <c r="B123" s="2"/>
      <c r="C123" s="2"/>
      <c r="D123" s="2"/>
      <c r="E123" s="2"/>
    </row>
    <row r="124" spans="1:5" s="22" customFormat="1" ht="12.75">
      <c r="A124" s="2"/>
      <c r="B124" s="2"/>
      <c r="C124" s="2"/>
      <c r="D124" s="2"/>
      <c r="E124" s="2"/>
    </row>
    <row r="125" spans="1:5" s="22" customFormat="1" ht="12.75">
      <c r="A125" s="2"/>
      <c r="B125" s="2"/>
      <c r="C125" s="2"/>
      <c r="D125" s="2"/>
      <c r="E125" s="2"/>
    </row>
    <row r="126" spans="1:5" s="22" customFormat="1" ht="12.75">
      <c r="A126" s="2"/>
      <c r="B126" s="2"/>
      <c r="C126" s="2"/>
      <c r="D126" s="2"/>
      <c r="E126" s="2"/>
    </row>
    <row r="127" spans="1:5" s="22" customFormat="1" ht="12.75">
      <c r="A127" s="2"/>
      <c r="B127" s="2"/>
      <c r="C127" s="2"/>
      <c r="D127" s="2"/>
      <c r="E127" s="2"/>
    </row>
    <row r="128" spans="1:5" s="22" customFormat="1" ht="12.75">
      <c r="A128" s="2"/>
      <c r="B128" s="2"/>
      <c r="C128" s="2"/>
      <c r="D128" s="2"/>
      <c r="E128" s="2"/>
    </row>
    <row r="129" spans="1:5" s="22" customFormat="1" ht="12.75">
      <c r="A129" s="2"/>
      <c r="B129" s="2"/>
      <c r="C129" s="2"/>
      <c r="D129" s="2"/>
      <c r="E129" s="2"/>
    </row>
    <row r="130" spans="1:5" s="22" customFormat="1" ht="12.75">
      <c r="A130" s="2"/>
      <c r="B130" s="2"/>
      <c r="C130" s="2"/>
      <c r="D130" s="2"/>
      <c r="E130" s="2"/>
    </row>
    <row r="131" spans="1:5" s="22" customFormat="1" ht="12.75">
      <c r="A131" s="2"/>
      <c r="B131" s="2"/>
      <c r="C131" s="2"/>
      <c r="D131" s="2"/>
      <c r="E131" s="2"/>
    </row>
    <row r="132" spans="1:5" s="22" customFormat="1" ht="12.75">
      <c r="A132" s="2"/>
      <c r="B132" s="2"/>
      <c r="C132" s="2"/>
      <c r="D132" s="2"/>
      <c r="E132" s="2"/>
    </row>
    <row r="133" spans="1:5" s="22" customFormat="1" ht="12.75">
      <c r="A133" s="2"/>
      <c r="B133" s="2"/>
      <c r="C133" s="2"/>
      <c r="D133" s="2"/>
      <c r="E133" s="2"/>
    </row>
    <row r="134" spans="1:5" s="22" customFormat="1" ht="12.75">
      <c r="A134" s="2"/>
      <c r="B134" s="2"/>
      <c r="C134" s="2"/>
      <c r="D134" s="2"/>
      <c r="E134" s="2"/>
    </row>
    <row r="135" spans="1:5" s="22" customFormat="1" ht="12.75">
      <c r="A135" s="2"/>
      <c r="B135" s="2"/>
      <c r="C135" s="2"/>
      <c r="D135" s="2"/>
      <c r="E135" s="2"/>
    </row>
    <row r="136" spans="1:5" s="22" customFormat="1" ht="12.75">
      <c r="A136" s="2"/>
      <c r="B136" s="2"/>
      <c r="C136" s="2"/>
      <c r="D136" s="2"/>
      <c r="E136" s="2"/>
    </row>
    <row r="137" spans="1:5" s="22" customFormat="1" ht="12.75">
      <c r="A137" s="2"/>
      <c r="B137" s="2"/>
      <c r="C137" s="2"/>
      <c r="D137" s="2"/>
      <c r="E137" s="2"/>
    </row>
    <row r="138" spans="1:5" s="22" customFormat="1" ht="12.75">
      <c r="A138" s="2"/>
      <c r="B138" s="2"/>
      <c r="C138" s="2"/>
      <c r="D138" s="2"/>
      <c r="E138" s="2"/>
    </row>
    <row r="139" spans="1:5" s="22" customFormat="1" ht="12.75">
      <c r="A139" s="2"/>
      <c r="B139" s="2"/>
      <c r="C139" s="2"/>
      <c r="D139" s="2"/>
      <c r="E139" s="2"/>
    </row>
    <row r="140" spans="1:5" s="22" customFormat="1" ht="12.75">
      <c r="A140" s="2"/>
      <c r="B140" s="2"/>
      <c r="C140" s="2"/>
      <c r="D140" s="2"/>
      <c r="E140" s="2"/>
    </row>
    <row r="141" spans="1:5" s="22" customFormat="1" ht="12.75">
      <c r="A141" s="2"/>
      <c r="B141" s="2"/>
      <c r="C141" s="2"/>
      <c r="D141" s="2"/>
      <c r="E141" s="2"/>
    </row>
    <row r="142" spans="1:5" s="22" customFormat="1" ht="12.75">
      <c r="A142" s="2"/>
      <c r="B142" s="2"/>
      <c r="C142" s="2"/>
      <c r="D142" s="2"/>
      <c r="E142" s="2"/>
    </row>
    <row r="143" spans="1:5" s="22" customFormat="1" ht="12.75">
      <c r="A143" s="2"/>
      <c r="B143" s="2"/>
      <c r="C143" s="2"/>
      <c r="D143" s="2"/>
      <c r="E143" s="2"/>
    </row>
    <row r="144" spans="1:5" s="22" customFormat="1" ht="12.75">
      <c r="A144" s="2"/>
      <c r="B144" s="2"/>
      <c r="C144" s="2"/>
      <c r="D144" s="2"/>
      <c r="E144" s="2"/>
    </row>
    <row r="145" spans="1:5" s="22" customFormat="1" ht="12.75">
      <c r="A145" s="2"/>
      <c r="B145" s="2"/>
      <c r="C145" s="2"/>
      <c r="D145" s="2"/>
      <c r="E145" s="2"/>
    </row>
    <row r="146" spans="1:5" s="22" customFormat="1" ht="12.75">
      <c r="A146" s="2"/>
      <c r="B146" s="2"/>
      <c r="C146" s="2"/>
      <c r="D146" s="2"/>
      <c r="E146" s="2"/>
    </row>
    <row r="147" spans="1:5" s="22" customFormat="1" ht="12.75">
      <c r="A147" s="2"/>
      <c r="B147" s="2"/>
      <c r="C147" s="2"/>
      <c r="D147" s="2"/>
      <c r="E147" s="2"/>
    </row>
    <row r="148" spans="1:5" s="22" customFormat="1" ht="12.75">
      <c r="A148" s="2"/>
      <c r="B148" s="2"/>
      <c r="C148" s="2"/>
      <c r="D148" s="2"/>
      <c r="E148" s="2"/>
    </row>
    <row r="149" spans="1:5" s="22" customFormat="1" ht="12.75">
      <c r="A149" s="2"/>
      <c r="B149" s="2"/>
      <c r="C149" s="2"/>
      <c r="D149" s="2"/>
      <c r="E149" s="2"/>
    </row>
    <row r="150" spans="1:5" s="22" customFormat="1" ht="12.75">
      <c r="A150" s="2"/>
      <c r="B150" s="2"/>
      <c r="C150" s="2"/>
      <c r="D150" s="2"/>
      <c r="E150" s="2"/>
    </row>
    <row r="151" spans="1:5" s="22" customFormat="1" ht="12.75">
      <c r="A151" s="2"/>
      <c r="B151" s="2"/>
      <c r="C151" s="2"/>
      <c r="D151" s="2"/>
      <c r="E151" s="2"/>
    </row>
    <row r="152" spans="1:5" s="22" customFormat="1" ht="12.75">
      <c r="A152" s="2"/>
      <c r="B152" s="2"/>
      <c r="C152" s="2"/>
      <c r="D152" s="2"/>
      <c r="E152" s="2"/>
    </row>
    <row r="153" spans="1:5" s="22" customFormat="1" ht="12.75">
      <c r="A153" s="2"/>
      <c r="B153" s="2"/>
      <c r="C153" s="2"/>
      <c r="D153" s="2"/>
      <c r="E153" s="2"/>
    </row>
    <row r="154" spans="1:5" s="22" customFormat="1" ht="12.75">
      <c r="A154" s="2"/>
      <c r="B154" s="2"/>
      <c r="C154" s="2"/>
      <c r="D154" s="2"/>
      <c r="E154" s="2"/>
    </row>
    <row r="155" spans="1:5" s="22" customFormat="1" ht="12.75">
      <c r="A155" s="2"/>
      <c r="B155" s="2"/>
      <c r="C155" s="2"/>
      <c r="D155" s="2"/>
      <c r="E155" s="2"/>
    </row>
    <row r="156" spans="1:5" s="22" customFormat="1" ht="12.75">
      <c r="A156" s="2"/>
      <c r="B156" s="2"/>
      <c r="C156" s="2"/>
      <c r="D156" s="2"/>
      <c r="E156" s="2"/>
    </row>
    <row r="157" spans="1:5" s="22" customFormat="1" ht="12.75">
      <c r="A157" s="2"/>
      <c r="B157" s="2"/>
      <c r="C157" s="2"/>
      <c r="D157" s="2"/>
      <c r="E157" s="2"/>
    </row>
    <row r="158" spans="1:5" s="22" customFormat="1" ht="12.75">
      <c r="A158" s="2"/>
      <c r="B158" s="2"/>
      <c r="C158" s="2"/>
      <c r="D158" s="2"/>
      <c r="E158" s="2"/>
    </row>
    <row r="159" spans="1:5" s="22" customFormat="1" ht="12.75">
      <c r="A159" s="2"/>
      <c r="B159" s="2"/>
      <c r="C159" s="2"/>
      <c r="D159" s="2"/>
      <c r="E159" s="2"/>
    </row>
    <row r="160" spans="1:5" s="22" customFormat="1" ht="12.75">
      <c r="A160" s="2"/>
      <c r="B160" s="2"/>
      <c r="C160" s="2"/>
      <c r="D160" s="2"/>
      <c r="E160" s="2"/>
    </row>
    <row r="161" spans="1:5" s="22" customFormat="1" ht="12.75">
      <c r="A161" s="2"/>
      <c r="B161" s="2"/>
      <c r="C161" s="2"/>
      <c r="D161" s="2"/>
      <c r="E161" s="2"/>
    </row>
    <row r="162" spans="1:5" s="22" customFormat="1" ht="12.75">
      <c r="A162" s="2"/>
      <c r="B162" s="2"/>
      <c r="C162" s="2"/>
      <c r="D162" s="2"/>
      <c r="E162" s="2"/>
    </row>
    <row r="163" spans="1:5" s="22" customFormat="1" ht="12.75">
      <c r="A163" s="2"/>
      <c r="B163" s="2"/>
      <c r="C163" s="2"/>
      <c r="D163" s="2"/>
      <c r="E163" s="2"/>
    </row>
    <row r="164" spans="1:5" s="22" customFormat="1" ht="12.75">
      <c r="A164" s="2"/>
      <c r="B164" s="2"/>
      <c r="C164" s="2"/>
      <c r="D164" s="2"/>
      <c r="E164" s="2"/>
    </row>
    <row r="165" spans="1:5" s="22" customFormat="1" ht="12.75">
      <c r="A165" s="2"/>
      <c r="B165" s="2"/>
      <c r="C165" s="2"/>
      <c r="D165" s="2"/>
      <c r="E165" s="2"/>
    </row>
    <row r="166" spans="1:5" s="22" customFormat="1" ht="12.75">
      <c r="A166" s="2"/>
      <c r="B166" s="2"/>
      <c r="C166" s="2"/>
      <c r="D166" s="2"/>
      <c r="E166" s="2"/>
    </row>
    <row r="167" spans="1:5" s="22" customFormat="1" ht="12.75">
      <c r="A167" s="2"/>
      <c r="B167" s="2"/>
      <c r="C167" s="2"/>
      <c r="D167" s="2"/>
      <c r="E167" s="2"/>
    </row>
    <row r="168" spans="1:5" s="22" customFormat="1" ht="12.75">
      <c r="A168" s="2"/>
      <c r="B168" s="2"/>
      <c r="C168" s="2"/>
      <c r="D168" s="2"/>
      <c r="E168" s="2"/>
    </row>
    <row r="169" spans="1:5" s="22" customFormat="1" ht="12.75">
      <c r="A169" s="2"/>
      <c r="B169" s="2"/>
      <c r="C169" s="2"/>
      <c r="D169" s="2"/>
      <c r="E169" s="2"/>
    </row>
    <row r="170" spans="1:5" s="22" customFormat="1" ht="12.75">
      <c r="A170" s="2"/>
      <c r="B170" s="2"/>
      <c r="C170" s="2"/>
      <c r="D170" s="2"/>
      <c r="E170" s="2"/>
    </row>
    <row r="171" spans="1:5" s="22" customFormat="1" ht="12.75">
      <c r="A171" s="2"/>
      <c r="B171" s="2"/>
      <c r="C171" s="2"/>
      <c r="D171" s="2"/>
      <c r="E171" s="2"/>
    </row>
    <row r="172" spans="1:5" s="22" customFormat="1" ht="12.75">
      <c r="A172" s="2"/>
      <c r="B172" s="2"/>
      <c r="C172" s="2"/>
      <c r="D172" s="2"/>
      <c r="E172" s="2"/>
    </row>
    <row r="173" spans="1:5" s="22" customFormat="1" ht="12.75">
      <c r="A173" s="2"/>
      <c r="B173" s="2"/>
      <c r="C173" s="2"/>
      <c r="D173" s="2"/>
      <c r="E173" s="2"/>
    </row>
    <row r="174" spans="1:5" s="22" customFormat="1" ht="12.75">
      <c r="A174" s="2"/>
      <c r="B174" s="2"/>
      <c r="C174" s="2"/>
      <c r="D174" s="2"/>
      <c r="E174" s="2"/>
    </row>
    <row r="175" spans="1:5" s="22" customFormat="1" ht="12.75">
      <c r="A175" s="2"/>
      <c r="B175" s="2"/>
      <c r="C175" s="2"/>
      <c r="D175" s="2"/>
      <c r="E175" s="2"/>
    </row>
    <row r="176" spans="1:5" s="22" customFormat="1" ht="12.75">
      <c r="A176" s="2"/>
      <c r="B176" s="2"/>
      <c r="C176" s="2"/>
      <c r="D176" s="2"/>
      <c r="E176" s="2"/>
    </row>
    <row r="177" spans="1:5" s="22" customFormat="1" ht="12.75">
      <c r="A177" s="2"/>
      <c r="B177" s="2"/>
      <c r="C177" s="2"/>
      <c r="D177" s="2"/>
      <c r="E177" s="2"/>
    </row>
    <row r="178" spans="1:5" s="22" customFormat="1" ht="12.75">
      <c r="A178" s="2"/>
      <c r="B178" s="2"/>
      <c r="C178" s="2"/>
      <c r="D178" s="2"/>
      <c r="E178" s="2"/>
    </row>
    <row r="179" spans="1:5" s="22" customFormat="1" ht="12.75">
      <c r="A179" s="2"/>
      <c r="B179" s="2"/>
      <c r="C179" s="2"/>
      <c r="D179" s="2"/>
      <c r="E179" s="2"/>
    </row>
    <row r="180" spans="1:5" s="22" customFormat="1" ht="12.75">
      <c r="A180" s="2"/>
      <c r="B180" s="2"/>
      <c r="C180" s="2"/>
      <c r="D180" s="2"/>
      <c r="E180" s="2"/>
    </row>
    <row r="181" spans="1:5" s="22" customFormat="1" ht="12.75">
      <c r="A181" s="2"/>
      <c r="B181" s="2"/>
      <c r="C181" s="2"/>
      <c r="D181" s="2"/>
      <c r="E181" s="2"/>
    </row>
    <row r="182" spans="1:5" s="22" customFormat="1" ht="12.75">
      <c r="A182" s="2"/>
      <c r="B182" s="2"/>
      <c r="C182" s="2"/>
      <c r="D182" s="2"/>
      <c r="E182" s="2"/>
    </row>
    <row r="183" spans="1:5" s="22" customFormat="1" ht="12.75">
      <c r="A183" s="2"/>
      <c r="B183" s="2"/>
      <c r="C183" s="2"/>
      <c r="D183" s="2"/>
      <c r="E183" s="2"/>
    </row>
    <row r="184" spans="1:5" s="22" customFormat="1" ht="12.75">
      <c r="A184" s="2"/>
      <c r="B184" s="2"/>
      <c r="C184" s="2"/>
      <c r="D184" s="2"/>
      <c r="E184" s="2"/>
    </row>
    <row r="185" spans="1:5" s="22" customFormat="1" ht="12.75">
      <c r="A185" s="2"/>
      <c r="B185" s="2"/>
      <c r="C185" s="2"/>
      <c r="D185" s="2"/>
      <c r="E185" s="2"/>
    </row>
    <row r="186" spans="1:5" s="22" customFormat="1" ht="12.75">
      <c r="A186" s="2"/>
      <c r="B186" s="2"/>
      <c r="C186" s="2"/>
      <c r="D186" s="2"/>
      <c r="E186" s="2"/>
    </row>
    <row r="187" spans="1:5" s="22" customFormat="1" ht="12.75">
      <c r="A187" s="2"/>
      <c r="B187" s="2"/>
      <c r="C187" s="2"/>
      <c r="D187" s="2"/>
      <c r="E187" s="2"/>
    </row>
    <row r="188" spans="1:5" s="22" customFormat="1" ht="12.75">
      <c r="A188" s="2"/>
      <c r="B188" s="2"/>
      <c r="C188" s="2"/>
      <c r="D188" s="2"/>
      <c r="E188" s="2"/>
    </row>
    <row r="189" spans="1:5" s="22" customFormat="1" ht="12.75">
      <c r="A189" s="2"/>
      <c r="B189" s="2"/>
      <c r="C189" s="2"/>
      <c r="D189" s="2"/>
      <c r="E189" s="2"/>
    </row>
    <row r="190" spans="1:5" s="22" customFormat="1" ht="12.75">
      <c r="A190" s="2"/>
      <c r="B190" s="2"/>
      <c r="C190" s="2"/>
      <c r="D190" s="2"/>
      <c r="E190" s="2"/>
    </row>
    <row r="191" spans="1:5" s="22" customFormat="1" ht="12.75">
      <c r="A191" s="2"/>
      <c r="B191" s="2"/>
      <c r="C191" s="2"/>
      <c r="D191" s="2"/>
      <c r="E191" s="2"/>
    </row>
    <row r="192" spans="1:5" s="22" customFormat="1" ht="12.75">
      <c r="A192" s="2"/>
      <c r="B192" s="2"/>
      <c r="C192" s="2"/>
      <c r="D192" s="2"/>
      <c r="E192" s="2"/>
    </row>
    <row r="193" spans="1:5" s="22" customFormat="1" ht="12.75">
      <c r="A193" s="2"/>
      <c r="B193" s="2"/>
      <c r="C193" s="2"/>
      <c r="D193" s="2"/>
      <c r="E193" s="2"/>
    </row>
    <row r="194" spans="1:5" s="22" customFormat="1" ht="12.75">
      <c r="A194" s="2"/>
      <c r="B194" s="2"/>
      <c r="C194" s="2"/>
      <c r="D194" s="2"/>
      <c r="E194" s="2"/>
    </row>
    <row r="195" spans="1:5" s="22" customFormat="1" ht="12.75">
      <c r="A195" s="2"/>
      <c r="B195" s="2"/>
      <c r="C195" s="2"/>
      <c r="D195" s="2"/>
      <c r="E195" s="2"/>
    </row>
    <row r="196" spans="1:5" s="22" customFormat="1" ht="12.75">
      <c r="A196" s="2"/>
      <c r="B196" s="2"/>
      <c r="C196" s="2"/>
      <c r="D196" s="2"/>
      <c r="E196" s="2"/>
    </row>
    <row r="197" spans="1:5" s="22" customFormat="1" ht="12.75">
      <c r="A197" s="2"/>
      <c r="B197" s="2"/>
      <c r="C197" s="2"/>
      <c r="D197" s="2"/>
      <c r="E197" s="2"/>
    </row>
    <row r="198" spans="1:5" s="22" customFormat="1" ht="12.75">
      <c r="A198" s="2"/>
      <c r="B198" s="2"/>
      <c r="C198" s="2"/>
      <c r="D198" s="2"/>
      <c r="E198" s="2"/>
    </row>
    <row r="199" spans="1:5" s="22" customFormat="1" ht="12.75">
      <c r="A199" s="2"/>
      <c r="B199" s="2"/>
      <c r="C199" s="2"/>
      <c r="D199" s="2"/>
      <c r="E199" s="2"/>
    </row>
    <row r="200" spans="1:5" s="22" customFormat="1" ht="12.75">
      <c r="A200" s="2"/>
      <c r="B200" s="2"/>
      <c r="C200" s="2"/>
      <c r="D200" s="2"/>
      <c r="E200" s="2"/>
    </row>
    <row r="201" spans="1:5" s="22" customFormat="1" ht="12.75">
      <c r="A201" s="2"/>
      <c r="B201" s="2"/>
      <c r="C201" s="2"/>
      <c r="D201" s="2"/>
      <c r="E201" s="2"/>
    </row>
    <row r="202" spans="1:5" s="22" customFormat="1" ht="12.75">
      <c r="A202" s="2"/>
      <c r="B202" s="2"/>
      <c r="C202" s="2"/>
      <c r="D202" s="2"/>
      <c r="E202" s="2"/>
    </row>
    <row r="203" spans="1:5" s="22" customFormat="1" ht="12.75">
      <c r="A203" s="2"/>
      <c r="B203" s="2"/>
      <c r="C203" s="2"/>
      <c r="D203" s="2"/>
      <c r="E203" s="2"/>
    </row>
    <row r="204" spans="1:5" s="22" customFormat="1" ht="12.75">
      <c r="A204" s="2"/>
      <c r="B204" s="2"/>
      <c r="C204" s="2"/>
      <c r="D204" s="2"/>
      <c r="E204" s="2"/>
    </row>
    <row r="205" spans="1:5" s="22" customFormat="1" ht="12.75">
      <c r="A205" s="2"/>
      <c r="B205" s="2"/>
      <c r="C205" s="2"/>
      <c r="D205" s="2"/>
      <c r="E205" s="2"/>
    </row>
    <row r="206" spans="1:5" s="22" customFormat="1" ht="12.75">
      <c r="A206" s="2"/>
      <c r="B206" s="2"/>
      <c r="C206" s="2"/>
      <c r="D206" s="2"/>
      <c r="E206" s="2"/>
    </row>
    <row r="207" spans="1:5" s="22" customFormat="1" ht="12.75">
      <c r="A207" s="2"/>
      <c r="B207" s="2"/>
      <c r="C207" s="2"/>
      <c r="D207" s="2"/>
      <c r="E207" s="2"/>
    </row>
    <row r="208" spans="1:5" s="22" customFormat="1" ht="12.75">
      <c r="A208" s="2"/>
      <c r="B208" s="2"/>
      <c r="C208" s="2"/>
      <c r="D208" s="2"/>
      <c r="E208" s="2"/>
    </row>
    <row r="209" spans="1:5" s="22" customFormat="1" ht="12.75">
      <c r="A209" s="2"/>
      <c r="B209" s="2"/>
      <c r="C209" s="2"/>
      <c r="D209" s="2"/>
      <c r="E209" s="2"/>
    </row>
    <row r="210" spans="1:5" s="22" customFormat="1" ht="12.75">
      <c r="A210" s="2"/>
      <c r="B210" s="2"/>
      <c r="C210" s="2"/>
      <c r="D210" s="2"/>
      <c r="E210" s="2"/>
    </row>
    <row r="211" spans="1:5" s="22" customFormat="1" ht="12.75">
      <c r="A211" s="2"/>
      <c r="B211" s="2"/>
      <c r="C211" s="2"/>
      <c r="D211" s="2"/>
      <c r="E211" s="2"/>
    </row>
    <row r="212" spans="1:5" s="22" customFormat="1" ht="12.75">
      <c r="A212" s="2"/>
      <c r="B212" s="2"/>
      <c r="C212" s="2"/>
      <c r="D212" s="2"/>
      <c r="E212" s="2"/>
    </row>
    <row r="213" spans="1:5" s="22" customFormat="1" ht="12.75">
      <c r="A213" s="2"/>
      <c r="B213" s="2"/>
      <c r="C213" s="2"/>
      <c r="D213" s="2"/>
      <c r="E213" s="2"/>
    </row>
    <row r="214" spans="1:5" s="22" customFormat="1" ht="12.75">
      <c r="A214" s="2"/>
      <c r="B214" s="2"/>
      <c r="C214" s="2"/>
      <c r="D214" s="2"/>
      <c r="E214" s="2"/>
    </row>
    <row r="215" spans="1:5" s="22" customFormat="1" ht="12.75">
      <c r="A215" s="2"/>
      <c r="B215" s="2"/>
      <c r="C215" s="2"/>
      <c r="D215" s="2"/>
      <c r="E215" s="2"/>
    </row>
    <row r="216" spans="1:5" s="22" customFormat="1" ht="12.75">
      <c r="A216" s="2"/>
      <c r="B216" s="2"/>
      <c r="C216" s="2"/>
      <c r="D216" s="2"/>
      <c r="E216" s="2"/>
    </row>
    <row r="217" spans="1:5" s="22" customFormat="1" ht="12.75">
      <c r="A217" s="2"/>
      <c r="B217" s="2"/>
      <c r="C217" s="2"/>
      <c r="D217" s="2"/>
      <c r="E217" s="2"/>
    </row>
    <row r="218" spans="1:5" s="22" customFormat="1" ht="12.75">
      <c r="A218" s="2"/>
      <c r="B218" s="2"/>
      <c r="C218" s="2"/>
      <c r="D218" s="2"/>
      <c r="E218" s="2"/>
    </row>
    <row r="219" spans="1:5" s="22" customFormat="1" ht="12.75">
      <c r="A219" s="2"/>
      <c r="B219" s="2"/>
      <c r="C219" s="2"/>
      <c r="D219" s="2"/>
      <c r="E219" s="2"/>
    </row>
    <row r="220" spans="1:5" s="22" customFormat="1" ht="12.75">
      <c r="A220" s="2"/>
      <c r="B220" s="2"/>
      <c r="C220" s="2"/>
      <c r="D220" s="2"/>
      <c r="E220" s="2"/>
    </row>
    <row r="221" spans="1:5" s="22" customFormat="1" ht="12.75">
      <c r="A221" s="2"/>
      <c r="B221" s="2"/>
      <c r="C221" s="2"/>
      <c r="D221" s="2"/>
      <c r="E221" s="2"/>
    </row>
    <row r="222" spans="1:5" s="22" customFormat="1" ht="12.75">
      <c r="A222" s="2"/>
      <c r="B222" s="2"/>
      <c r="C222" s="2"/>
      <c r="D222" s="2"/>
      <c r="E222" s="2"/>
    </row>
    <row r="223" spans="1:5" s="22" customFormat="1" ht="12.75">
      <c r="A223" s="2"/>
      <c r="B223" s="2"/>
      <c r="C223" s="2"/>
      <c r="D223" s="2"/>
      <c r="E223" s="2"/>
    </row>
    <row r="224" spans="1:5" s="22" customFormat="1" ht="12.75">
      <c r="A224" s="2"/>
      <c r="B224" s="2"/>
      <c r="C224" s="2"/>
      <c r="D224" s="2"/>
      <c r="E224" s="2"/>
    </row>
    <row r="225" spans="1:5" s="22" customFormat="1" ht="12.75">
      <c r="A225" s="2"/>
      <c r="B225" s="2"/>
      <c r="C225" s="2"/>
      <c r="D225" s="2"/>
      <c r="E225" s="2"/>
    </row>
    <row r="226" spans="1:5" s="22" customFormat="1" ht="12.75">
      <c r="A226" s="2"/>
      <c r="B226" s="2"/>
      <c r="C226" s="2"/>
      <c r="D226" s="2"/>
      <c r="E226" s="2"/>
    </row>
    <row r="227" spans="1:5" s="22" customFormat="1" ht="12.75">
      <c r="A227" s="2"/>
      <c r="B227" s="2"/>
      <c r="C227" s="2"/>
      <c r="D227" s="2"/>
      <c r="E227" s="2"/>
    </row>
    <row r="228" spans="1:5" s="22" customFormat="1" ht="12.75">
      <c r="A228" s="2"/>
      <c r="B228" s="2"/>
      <c r="C228" s="2"/>
      <c r="D228" s="2"/>
      <c r="E228" s="2"/>
    </row>
    <row r="229" spans="1:5" s="22" customFormat="1" ht="12.75">
      <c r="A229" s="2"/>
      <c r="B229" s="2"/>
      <c r="C229" s="2"/>
      <c r="D229" s="2"/>
      <c r="E229" s="2"/>
    </row>
    <row r="230" spans="1:5" s="22" customFormat="1" ht="12.75">
      <c r="A230" s="2"/>
      <c r="B230" s="2"/>
      <c r="C230" s="2"/>
      <c r="D230" s="2"/>
      <c r="E230" s="2"/>
    </row>
    <row r="231" spans="1:5" s="22" customFormat="1" ht="12.75">
      <c r="A231" s="2"/>
      <c r="B231" s="2"/>
      <c r="C231" s="2"/>
      <c r="D231" s="2"/>
      <c r="E231" s="2"/>
    </row>
    <row r="232" spans="1:5" s="22" customFormat="1" ht="12.75">
      <c r="A232" s="2"/>
      <c r="B232" s="2"/>
      <c r="C232" s="2"/>
      <c r="D232" s="2"/>
      <c r="E232" s="2"/>
    </row>
    <row r="233" spans="1:5" s="22" customFormat="1" ht="12.75">
      <c r="A233" s="2"/>
      <c r="B233" s="2"/>
      <c r="C233" s="2"/>
      <c r="D233" s="2"/>
      <c r="E233" s="2"/>
    </row>
    <row r="234" spans="1:5" s="22" customFormat="1" ht="12.75">
      <c r="A234" s="2"/>
      <c r="B234" s="2"/>
      <c r="C234" s="2"/>
      <c r="D234" s="2"/>
      <c r="E234" s="2"/>
    </row>
    <row r="235" spans="1:5" s="22" customFormat="1" ht="12.75">
      <c r="A235" s="2"/>
      <c r="B235" s="2"/>
      <c r="C235" s="2"/>
      <c r="D235" s="2"/>
      <c r="E235" s="2"/>
    </row>
    <row r="236" spans="1:5" s="22" customFormat="1" ht="12.75">
      <c r="A236" s="2"/>
      <c r="B236" s="2"/>
      <c r="C236" s="2"/>
      <c r="D236" s="2"/>
      <c r="E236" s="2"/>
    </row>
    <row r="237" spans="1:5" s="22" customFormat="1" ht="12.75">
      <c r="A237" s="2"/>
      <c r="B237" s="2"/>
      <c r="C237" s="2"/>
      <c r="D237" s="2"/>
      <c r="E237" s="2"/>
    </row>
    <row r="238" spans="1:5" s="22" customFormat="1" ht="12.75">
      <c r="A238" s="2"/>
      <c r="B238" s="2"/>
      <c r="C238" s="2"/>
      <c r="D238" s="2"/>
      <c r="E238" s="2"/>
    </row>
    <row r="239" spans="1:5" s="22" customFormat="1" ht="12.75">
      <c r="A239" s="2"/>
      <c r="B239" s="2"/>
      <c r="C239" s="2"/>
      <c r="D239" s="2"/>
      <c r="E239" s="2"/>
    </row>
    <row r="240" spans="1:5" s="22" customFormat="1" ht="12.75">
      <c r="A240" s="2"/>
      <c r="B240" s="2"/>
      <c r="C240" s="2"/>
      <c r="D240" s="2"/>
      <c r="E240" s="2"/>
    </row>
    <row r="241" spans="1:5" s="22" customFormat="1" ht="12.75">
      <c r="A241" s="2"/>
      <c r="B241" s="2"/>
      <c r="C241" s="2"/>
      <c r="D241" s="2"/>
      <c r="E241" s="2"/>
    </row>
    <row r="242" spans="1:5" s="22" customFormat="1" ht="12.75">
      <c r="A242" s="2"/>
      <c r="B242" s="2"/>
      <c r="C242" s="2"/>
      <c r="D242" s="2"/>
      <c r="E242" s="2"/>
    </row>
    <row r="243" spans="1:5" s="22" customFormat="1" ht="12.75">
      <c r="A243" s="2"/>
      <c r="B243" s="2"/>
      <c r="C243" s="2"/>
      <c r="D243" s="2"/>
      <c r="E243" s="2"/>
    </row>
    <row r="244" spans="1:5" s="22" customFormat="1" ht="12.75">
      <c r="A244" s="2"/>
      <c r="B244" s="2"/>
      <c r="C244" s="2"/>
      <c r="D244" s="2"/>
      <c r="E244" s="2"/>
    </row>
    <row r="245" spans="1:5" s="22" customFormat="1" ht="12.75">
      <c r="A245" s="2"/>
      <c r="B245" s="2"/>
      <c r="C245" s="2"/>
      <c r="D245" s="2"/>
      <c r="E245" s="2"/>
    </row>
    <row r="246" spans="1:5" s="22" customFormat="1" ht="12.75">
      <c r="A246" s="2"/>
      <c r="B246" s="2"/>
      <c r="C246" s="2"/>
      <c r="D246" s="2"/>
      <c r="E246" s="2"/>
    </row>
    <row r="247" spans="1:5" s="22" customFormat="1" ht="12.75">
      <c r="A247" s="2"/>
      <c r="B247" s="2"/>
      <c r="C247" s="2"/>
      <c r="D247" s="2"/>
      <c r="E247" s="2"/>
    </row>
    <row r="248" spans="1:5" s="22" customFormat="1" ht="12.75">
      <c r="A248" s="2"/>
      <c r="B248" s="2"/>
      <c r="C248" s="2"/>
      <c r="D248" s="2"/>
      <c r="E248" s="2"/>
    </row>
    <row r="249" spans="1:5" s="22" customFormat="1" ht="12.75">
      <c r="A249" s="2"/>
      <c r="B249" s="2"/>
      <c r="C249" s="2"/>
      <c r="D249" s="2"/>
      <c r="E249" s="2"/>
    </row>
    <row r="250" spans="1:5" s="22" customFormat="1" ht="12.75">
      <c r="A250" s="2"/>
      <c r="B250" s="2"/>
      <c r="C250" s="2"/>
      <c r="D250" s="2"/>
      <c r="E250" s="2"/>
    </row>
    <row r="251" spans="1:5" s="22" customFormat="1" ht="12.75">
      <c r="A251" s="2"/>
      <c r="B251" s="2"/>
      <c r="C251" s="2"/>
      <c r="D251" s="2"/>
      <c r="E251" s="2"/>
    </row>
    <row r="252" spans="1:5" s="22" customFormat="1" ht="12.75">
      <c r="A252" s="2"/>
      <c r="B252" s="2"/>
      <c r="C252" s="2"/>
      <c r="D252" s="2"/>
      <c r="E252" s="2"/>
    </row>
    <row r="253" spans="1:5" s="22" customFormat="1" ht="12.75">
      <c r="A253" s="2"/>
      <c r="B253" s="2"/>
      <c r="C253" s="2"/>
      <c r="D253" s="2"/>
      <c r="E253" s="2"/>
    </row>
    <row r="254" spans="1:5" s="22" customFormat="1" ht="12.75">
      <c r="A254" s="2"/>
      <c r="B254" s="2"/>
      <c r="C254" s="2"/>
      <c r="D254" s="2"/>
      <c r="E254" s="2"/>
    </row>
    <row r="255" spans="1:5" s="22" customFormat="1" ht="12.75">
      <c r="A255" s="2"/>
      <c r="B255" s="2"/>
      <c r="C255" s="2"/>
      <c r="D255" s="2"/>
      <c r="E255" s="2"/>
    </row>
    <row r="256" spans="1:5" s="22" customFormat="1" ht="12.75">
      <c r="A256" s="2"/>
      <c r="B256" s="2"/>
      <c r="C256" s="2"/>
      <c r="D256" s="2"/>
      <c r="E256" s="2"/>
    </row>
    <row r="257" spans="1:5" s="22" customFormat="1" ht="12.75">
      <c r="A257" s="2"/>
      <c r="B257" s="2"/>
      <c r="C257" s="2"/>
      <c r="D257" s="2"/>
      <c r="E257" s="2"/>
    </row>
    <row r="258" spans="1:5" s="22" customFormat="1" ht="12.75">
      <c r="A258" s="2"/>
      <c r="B258" s="2"/>
      <c r="C258" s="2"/>
      <c r="D258" s="2"/>
      <c r="E258" s="2"/>
    </row>
    <row r="259" spans="1:5" s="22" customFormat="1" ht="12.75">
      <c r="A259" s="2"/>
      <c r="B259" s="2"/>
      <c r="C259" s="2"/>
      <c r="D259" s="2"/>
      <c r="E259" s="2"/>
    </row>
    <row r="260" spans="1:5" s="22" customFormat="1" ht="12.75">
      <c r="A260" s="2"/>
      <c r="B260" s="2"/>
      <c r="C260" s="2"/>
      <c r="D260" s="2"/>
      <c r="E260" s="2"/>
    </row>
    <row r="261" spans="1:5" s="22" customFormat="1" ht="12.75">
      <c r="A261" s="2"/>
      <c r="B261" s="2"/>
      <c r="C261" s="2"/>
      <c r="D261" s="2"/>
      <c r="E261" s="2"/>
    </row>
    <row r="262" spans="1:5" s="22" customFormat="1" ht="12.75">
      <c r="A262" s="2"/>
      <c r="B262" s="2"/>
      <c r="C262" s="2"/>
      <c r="D262" s="2"/>
      <c r="E262" s="2"/>
    </row>
    <row r="263" spans="1:5" s="22" customFormat="1" ht="12.75">
      <c r="A263" s="2"/>
      <c r="B263" s="2"/>
      <c r="C263" s="2"/>
      <c r="D263" s="2"/>
      <c r="E263" s="2"/>
    </row>
    <row r="264" spans="1:5" s="22" customFormat="1" ht="12.75">
      <c r="A264" s="2"/>
      <c r="B264" s="2"/>
      <c r="C264" s="2"/>
      <c r="D264" s="2"/>
      <c r="E264" s="2"/>
    </row>
    <row r="265" spans="1:5" s="22" customFormat="1" ht="12.75">
      <c r="A265" s="2"/>
      <c r="B265" s="2"/>
      <c r="C265" s="2"/>
      <c r="D265" s="2"/>
      <c r="E265" s="2"/>
    </row>
    <row r="266" spans="1:5" s="22" customFormat="1" ht="12.75">
      <c r="A266" s="2"/>
      <c r="B266" s="2"/>
      <c r="C266" s="2"/>
      <c r="D266" s="2"/>
      <c r="E266" s="2"/>
    </row>
    <row r="267" spans="1:5" s="22" customFormat="1" ht="12.75">
      <c r="A267" s="2"/>
      <c r="B267" s="2"/>
      <c r="C267" s="2"/>
      <c r="D267" s="2"/>
      <c r="E267" s="2"/>
    </row>
    <row r="268" spans="1:5" s="22" customFormat="1" ht="12.75">
      <c r="A268" s="2"/>
      <c r="B268" s="2"/>
      <c r="C268" s="2"/>
      <c r="D268" s="2"/>
      <c r="E268" s="2"/>
    </row>
    <row r="269" spans="1:5" s="22" customFormat="1" ht="12.75">
      <c r="A269" s="2"/>
      <c r="B269" s="2"/>
      <c r="C269" s="2"/>
      <c r="D269" s="2"/>
      <c r="E269" s="2"/>
    </row>
    <row r="270" spans="1:5" s="22" customFormat="1" ht="12.75">
      <c r="A270" s="2"/>
      <c r="B270" s="2"/>
      <c r="C270" s="2"/>
      <c r="D270" s="2"/>
      <c r="E270" s="2"/>
    </row>
    <row r="271" spans="1:5" s="22" customFormat="1" ht="12.75">
      <c r="A271" s="2"/>
      <c r="B271" s="2"/>
      <c r="C271" s="2"/>
      <c r="D271" s="2"/>
      <c r="E271" s="2"/>
    </row>
    <row r="272" spans="1:5" s="22" customFormat="1" ht="12.75">
      <c r="A272" s="2"/>
      <c r="B272" s="2"/>
      <c r="C272" s="2"/>
      <c r="D272" s="2"/>
      <c r="E272" s="2"/>
    </row>
    <row r="273" spans="1:5" s="22" customFormat="1" ht="12.75">
      <c r="A273" s="2"/>
      <c r="B273" s="2"/>
      <c r="C273" s="2"/>
      <c r="D273" s="2"/>
      <c r="E273" s="2"/>
    </row>
    <row r="274" spans="1:5" s="22" customFormat="1" ht="12.75">
      <c r="A274" s="2"/>
      <c r="B274" s="2"/>
      <c r="C274" s="2"/>
      <c r="D274" s="2"/>
      <c r="E274" s="2"/>
    </row>
    <row r="275" spans="1:5" s="22" customFormat="1" ht="12.75">
      <c r="A275" s="2"/>
      <c r="B275" s="2"/>
      <c r="C275" s="2"/>
      <c r="D275" s="2"/>
      <c r="E275" s="2"/>
    </row>
    <row r="276" spans="1:5" s="22" customFormat="1" ht="12.75">
      <c r="A276" s="2"/>
      <c r="B276" s="2"/>
      <c r="C276" s="2"/>
      <c r="D276" s="2"/>
      <c r="E276" s="2"/>
    </row>
    <row r="277" spans="1:5" s="22" customFormat="1" ht="12.75">
      <c r="A277" s="2"/>
      <c r="B277" s="2"/>
      <c r="C277" s="2"/>
      <c r="D277" s="2"/>
      <c r="E277" s="2"/>
    </row>
    <row r="278" spans="1:5" s="22" customFormat="1" ht="12.75">
      <c r="A278" s="2"/>
      <c r="B278" s="2"/>
      <c r="C278" s="2"/>
      <c r="D278" s="2"/>
      <c r="E278" s="2"/>
    </row>
    <row r="279" spans="1:5" s="22" customFormat="1" ht="12.75">
      <c r="A279" s="2"/>
      <c r="B279" s="2"/>
      <c r="C279" s="2"/>
      <c r="D279" s="2"/>
      <c r="E279" s="2"/>
    </row>
    <row r="280" spans="1:5" s="22" customFormat="1" ht="12.75">
      <c r="A280" s="2"/>
      <c r="B280" s="2"/>
      <c r="C280" s="2"/>
      <c r="D280" s="2"/>
      <c r="E280" s="2"/>
    </row>
    <row r="281" spans="1:5" s="22" customFormat="1" ht="12.75">
      <c r="A281" s="2"/>
      <c r="B281" s="2"/>
      <c r="C281" s="2"/>
      <c r="D281" s="2"/>
      <c r="E281" s="2"/>
    </row>
    <row r="282" spans="1:5" s="22" customFormat="1" ht="12.75">
      <c r="A282" s="2"/>
      <c r="B282" s="2"/>
      <c r="C282" s="2"/>
      <c r="D282" s="2"/>
      <c r="E282" s="2"/>
    </row>
    <row r="283" spans="1:5" s="22" customFormat="1" ht="12.75">
      <c r="A283" s="2"/>
      <c r="B283" s="2"/>
      <c r="C283" s="2"/>
      <c r="D283" s="2"/>
      <c r="E283" s="2"/>
    </row>
    <row r="284" spans="1:5" s="22" customFormat="1" ht="12.75">
      <c r="A284" s="2"/>
      <c r="B284" s="2"/>
      <c r="C284" s="2"/>
      <c r="D284" s="2"/>
      <c r="E284" s="2"/>
    </row>
    <row r="285" spans="1:5" s="22" customFormat="1" ht="12.75">
      <c r="A285" s="2"/>
      <c r="B285" s="2"/>
      <c r="C285" s="2"/>
      <c r="D285" s="2"/>
      <c r="E285" s="2"/>
    </row>
    <row r="286" spans="1:5" s="22" customFormat="1" ht="12.75">
      <c r="A286" s="2"/>
      <c r="B286" s="2"/>
      <c r="C286" s="2"/>
      <c r="D286" s="2"/>
      <c r="E286" s="2"/>
    </row>
    <row r="287" spans="1:5" s="22" customFormat="1" ht="12.75">
      <c r="A287" s="2"/>
      <c r="B287" s="2"/>
      <c r="C287" s="2"/>
      <c r="D287" s="2"/>
      <c r="E287" s="2"/>
    </row>
    <row r="288" spans="1:5" s="22" customFormat="1" ht="12.75">
      <c r="A288" s="2"/>
      <c r="B288" s="2"/>
      <c r="C288" s="2"/>
      <c r="D288" s="2"/>
      <c r="E288" s="2"/>
    </row>
    <row r="289" spans="1:5" s="22" customFormat="1" ht="12.75">
      <c r="A289" s="2"/>
      <c r="B289" s="2"/>
      <c r="C289" s="2"/>
      <c r="D289" s="2"/>
      <c r="E289" s="2"/>
    </row>
    <row r="290" spans="1:5" s="22" customFormat="1" ht="12.75">
      <c r="A290" s="2"/>
      <c r="B290" s="2"/>
      <c r="C290" s="2"/>
      <c r="D290" s="2"/>
      <c r="E290" s="2"/>
    </row>
    <row r="291" spans="1:5" s="22" customFormat="1" ht="12.75">
      <c r="A291" s="2"/>
      <c r="B291" s="2"/>
      <c r="C291" s="2"/>
      <c r="D291" s="2"/>
      <c r="E291" s="2"/>
    </row>
    <row r="292" spans="1:5" s="22" customFormat="1" ht="12.75">
      <c r="A292" s="2"/>
      <c r="B292" s="2"/>
      <c r="C292" s="2"/>
      <c r="D292" s="2"/>
      <c r="E292" s="2"/>
    </row>
    <row r="293" spans="1:5" s="22" customFormat="1" ht="12.75">
      <c r="A293" s="2"/>
      <c r="B293" s="2"/>
      <c r="C293" s="2"/>
      <c r="D293" s="2"/>
      <c r="E293" s="2"/>
    </row>
    <row r="294" spans="1:5" s="22" customFormat="1" ht="12.75">
      <c r="A294" s="2"/>
      <c r="B294" s="2"/>
      <c r="C294" s="2"/>
      <c r="D294" s="2"/>
      <c r="E294" s="2"/>
    </row>
    <row r="295" spans="1:5" s="22" customFormat="1" ht="12.75">
      <c r="A295" s="2"/>
      <c r="B295" s="2"/>
      <c r="C295" s="2"/>
      <c r="D295" s="2"/>
      <c r="E295" s="2"/>
    </row>
    <row r="296" spans="1:5" s="22" customFormat="1" ht="12.75">
      <c r="A296" s="2"/>
      <c r="B296" s="2"/>
      <c r="C296" s="2"/>
      <c r="D296" s="2"/>
      <c r="E296" s="2"/>
    </row>
    <row r="297" spans="1:5" s="22" customFormat="1" ht="12.75">
      <c r="A297" s="2"/>
      <c r="B297" s="2"/>
      <c r="C297" s="2"/>
      <c r="D297" s="2"/>
      <c r="E297" s="2"/>
    </row>
    <row r="298" spans="1:5" s="22" customFormat="1" ht="12.75">
      <c r="A298" s="2"/>
      <c r="B298" s="2"/>
      <c r="C298" s="2"/>
      <c r="D298" s="2"/>
      <c r="E298" s="2"/>
    </row>
    <row r="299" spans="1:5" s="22" customFormat="1" ht="12.75">
      <c r="A299" s="2"/>
      <c r="B299" s="2"/>
      <c r="C299" s="2"/>
      <c r="D299" s="2"/>
      <c r="E299" s="2"/>
    </row>
    <row r="300" spans="1:5" s="22" customFormat="1" ht="12.75">
      <c r="A300" s="2"/>
      <c r="B300" s="2"/>
      <c r="C300" s="2"/>
      <c r="D300" s="2"/>
      <c r="E300" s="2"/>
    </row>
    <row r="301" spans="1:5" s="22" customFormat="1" ht="12.75">
      <c r="A301" s="2"/>
      <c r="B301" s="2"/>
      <c r="C301" s="2"/>
      <c r="D301" s="2"/>
      <c r="E301" s="2"/>
    </row>
    <row r="302" spans="1:5" s="22" customFormat="1" ht="12.75">
      <c r="A302" s="2"/>
      <c r="B302" s="2"/>
      <c r="C302" s="2"/>
      <c r="D302" s="2"/>
      <c r="E302" s="2"/>
    </row>
    <row r="303" spans="1:5" s="22" customFormat="1" ht="12.75">
      <c r="A303" s="2"/>
      <c r="B303" s="2"/>
      <c r="C303" s="2"/>
      <c r="D303" s="2"/>
      <c r="E303" s="2"/>
    </row>
    <row r="304" spans="1:5" s="22" customFormat="1" ht="12.75">
      <c r="A304" s="2"/>
      <c r="B304" s="2"/>
      <c r="C304" s="2"/>
      <c r="D304" s="2"/>
      <c r="E304" s="2"/>
    </row>
    <row r="305" spans="1:5" s="22" customFormat="1" ht="12.75">
      <c r="A305" s="2"/>
      <c r="B305" s="2"/>
      <c r="C305" s="2"/>
      <c r="D305" s="2"/>
      <c r="E305" s="2"/>
    </row>
    <row r="306" spans="1:5" s="22" customFormat="1" ht="12.75">
      <c r="A306" s="2"/>
      <c r="B306" s="2"/>
      <c r="C306" s="2"/>
      <c r="D306" s="2"/>
      <c r="E306" s="2"/>
    </row>
    <row r="307" spans="1:5" s="22" customFormat="1" ht="12.75">
      <c r="A307" s="2"/>
      <c r="B307" s="2"/>
      <c r="C307" s="2"/>
      <c r="D307" s="2"/>
      <c r="E307" s="2"/>
    </row>
    <row r="308" spans="1:5" s="22" customFormat="1" ht="12.75">
      <c r="A308" s="2"/>
      <c r="B308" s="2"/>
      <c r="C308" s="2"/>
      <c r="D308" s="2"/>
      <c r="E308" s="2"/>
    </row>
    <row r="309" spans="1:5" s="22" customFormat="1" ht="12.75">
      <c r="A309" s="2"/>
      <c r="B309" s="2"/>
      <c r="C309" s="2"/>
      <c r="D309" s="2"/>
      <c r="E309" s="2"/>
    </row>
    <row r="310" spans="1:5" s="22" customFormat="1" ht="12.75">
      <c r="A310" s="2"/>
      <c r="B310" s="2"/>
      <c r="C310" s="2"/>
      <c r="D310" s="2"/>
      <c r="E310" s="2"/>
    </row>
    <row r="311" spans="1:5" s="22" customFormat="1" ht="12.75">
      <c r="A311" s="2"/>
      <c r="B311" s="2"/>
      <c r="C311" s="2"/>
      <c r="D311" s="2"/>
      <c r="E311" s="2"/>
    </row>
    <row r="312" spans="1:5" s="22" customFormat="1" ht="12.75">
      <c r="A312" s="2"/>
      <c r="B312" s="2"/>
      <c r="C312" s="2"/>
      <c r="D312" s="2"/>
      <c r="E312" s="2"/>
    </row>
    <row r="313" spans="1:5" s="22" customFormat="1" ht="12.75">
      <c r="A313" s="2"/>
      <c r="B313" s="2"/>
      <c r="C313" s="2"/>
      <c r="D313" s="2"/>
      <c r="E313" s="2"/>
    </row>
    <row r="314" spans="1:5" s="22" customFormat="1" ht="12.75">
      <c r="A314" s="2"/>
      <c r="B314" s="2"/>
      <c r="C314" s="2"/>
      <c r="D314" s="2"/>
      <c r="E314" s="2"/>
    </row>
    <row r="315" spans="1:5" s="22" customFormat="1" ht="12.75">
      <c r="A315" s="2"/>
      <c r="B315" s="2"/>
      <c r="C315" s="2"/>
      <c r="D315" s="2"/>
      <c r="E315" s="2"/>
    </row>
    <row r="316" spans="1:5" s="22" customFormat="1" ht="12.75">
      <c r="A316" s="2"/>
      <c r="B316" s="2"/>
      <c r="C316" s="2"/>
      <c r="D316" s="2"/>
      <c r="E316" s="2"/>
    </row>
    <row r="317" spans="1:5" s="22" customFormat="1" ht="12.75">
      <c r="A317" s="2"/>
      <c r="B317" s="2"/>
      <c r="C317" s="2"/>
      <c r="D317" s="2"/>
      <c r="E317" s="2"/>
    </row>
    <row r="318" spans="1:5" s="22" customFormat="1" ht="12.75">
      <c r="A318" s="2"/>
      <c r="B318" s="2"/>
      <c r="C318" s="2"/>
      <c r="D318" s="2"/>
      <c r="E318" s="2"/>
    </row>
    <row r="319" spans="1:5" s="22" customFormat="1" ht="12.75">
      <c r="A319" s="2"/>
      <c r="B319" s="2"/>
      <c r="C319" s="2"/>
      <c r="D319" s="2"/>
      <c r="E319" s="2"/>
    </row>
    <row r="320" spans="1:5" s="22" customFormat="1" ht="12.75">
      <c r="A320" s="2"/>
      <c r="B320" s="2"/>
      <c r="C320" s="2"/>
      <c r="D320" s="2"/>
      <c r="E320" s="2"/>
    </row>
    <row r="321" spans="1:5" s="22" customFormat="1" ht="12.75">
      <c r="A321" s="2"/>
      <c r="B321" s="2"/>
      <c r="C321" s="2"/>
      <c r="D321" s="2"/>
      <c r="E321" s="2"/>
    </row>
    <row r="322" spans="1:5" s="22" customFormat="1" ht="12.75">
      <c r="A322" s="2"/>
      <c r="B322" s="2"/>
      <c r="C322" s="2"/>
      <c r="D322" s="2"/>
      <c r="E322" s="2"/>
    </row>
    <row r="323" spans="1:5" s="22" customFormat="1" ht="12.75">
      <c r="A323" s="2"/>
      <c r="B323" s="2"/>
      <c r="C323" s="2"/>
      <c r="D323" s="2"/>
      <c r="E323" s="2"/>
    </row>
    <row r="324" spans="1:5" s="22" customFormat="1" ht="12.75">
      <c r="A324" s="2"/>
      <c r="B324" s="2"/>
      <c r="C324" s="2"/>
      <c r="D324" s="2"/>
      <c r="E324" s="2"/>
    </row>
    <row r="325" spans="1:5" s="22" customFormat="1" ht="12.75">
      <c r="A325" s="2"/>
      <c r="B325" s="2"/>
      <c r="C325" s="2"/>
      <c r="D325" s="2"/>
      <c r="E325" s="2"/>
    </row>
    <row r="326" spans="1:5" s="22" customFormat="1" ht="12.75">
      <c r="A326" s="2"/>
      <c r="B326" s="2"/>
      <c r="C326" s="2"/>
      <c r="D326" s="2"/>
      <c r="E326" s="2"/>
    </row>
    <row r="327" spans="1:5" s="22" customFormat="1" ht="12.75">
      <c r="A327" s="2"/>
      <c r="B327" s="2"/>
      <c r="C327" s="2"/>
      <c r="D327" s="2"/>
      <c r="E327" s="2"/>
    </row>
    <row r="328" spans="1:5" s="22" customFormat="1" ht="12.75">
      <c r="A328" s="2"/>
      <c r="B328" s="2"/>
      <c r="C328" s="2"/>
      <c r="D328" s="2"/>
      <c r="E328" s="2"/>
    </row>
    <row r="329" spans="1:5" s="22" customFormat="1" ht="12.75">
      <c r="A329" s="2"/>
      <c r="B329" s="2"/>
      <c r="C329" s="2"/>
      <c r="D329" s="2"/>
      <c r="E329" s="2"/>
    </row>
    <row r="330" spans="1:5" s="22" customFormat="1" ht="12.75">
      <c r="A330" s="2"/>
      <c r="B330" s="2"/>
      <c r="C330" s="2"/>
      <c r="D330" s="2"/>
      <c r="E330" s="2"/>
    </row>
    <row r="331" spans="1:5" s="22" customFormat="1" ht="12.75">
      <c r="A331" s="2"/>
      <c r="B331" s="2"/>
      <c r="C331" s="2"/>
      <c r="D331" s="2"/>
      <c r="E331" s="2"/>
    </row>
    <row r="332" spans="1:5" s="22" customFormat="1" ht="12.75">
      <c r="A332" s="2"/>
      <c r="B332" s="2"/>
      <c r="C332" s="2"/>
      <c r="D332" s="2"/>
      <c r="E332" s="2"/>
    </row>
    <row r="333" spans="1:5" s="22" customFormat="1" ht="12.75">
      <c r="A333" s="2"/>
      <c r="B333" s="2"/>
      <c r="C333" s="2"/>
      <c r="D333" s="2"/>
      <c r="E333" s="2"/>
    </row>
    <row r="334" spans="1:5" s="22" customFormat="1" ht="12.75">
      <c r="A334" s="2"/>
      <c r="B334" s="2"/>
      <c r="C334" s="2"/>
      <c r="D334" s="2"/>
      <c r="E334" s="2"/>
    </row>
    <row r="335" spans="1:5" s="22" customFormat="1" ht="12.75">
      <c r="A335" s="2"/>
      <c r="B335" s="2"/>
      <c r="C335" s="2"/>
      <c r="D335" s="2"/>
      <c r="E335" s="2"/>
    </row>
    <row r="336" spans="1:5" s="22" customFormat="1" ht="12.75">
      <c r="A336" s="2"/>
      <c r="B336" s="2"/>
      <c r="C336" s="2"/>
      <c r="D336" s="2"/>
      <c r="E336" s="2"/>
    </row>
    <row r="337" spans="1:5" s="22" customFormat="1" ht="12.75">
      <c r="A337" s="2"/>
      <c r="B337" s="2"/>
      <c r="C337" s="2"/>
      <c r="D337" s="2"/>
      <c r="E337" s="2"/>
    </row>
    <row r="338" spans="1:5" s="22" customFormat="1" ht="12.75">
      <c r="A338" s="2"/>
      <c r="B338" s="2"/>
      <c r="C338" s="2"/>
      <c r="D338" s="2"/>
      <c r="E338" s="2"/>
    </row>
    <row r="339" spans="1:5" s="22" customFormat="1" ht="12.75">
      <c r="A339" s="2"/>
      <c r="B339" s="2"/>
      <c r="C339" s="2"/>
      <c r="D339" s="2"/>
      <c r="E339" s="2"/>
    </row>
    <row r="340" spans="1:5" s="22" customFormat="1" ht="12.75">
      <c r="A340" s="2"/>
      <c r="B340" s="2"/>
      <c r="C340" s="2"/>
      <c r="D340" s="2"/>
      <c r="E340" s="2"/>
    </row>
    <row r="341" spans="1:5" s="22" customFormat="1" ht="12.75">
      <c r="A341" s="2"/>
      <c r="B341" s="2"/>
      <c r="C341" s="2"/>
      <c r="D341" s="2"/>
      <c r="E341" s="2"/>
    </row>
    <row r="342" spans="1:5" s="22" customFormat="1" ht="12.75">
      <c r="A342" s="2"/>
      <c r="B342" s="2"/>
      <c r="C342" s="2"/>
      <c r="D342" s="2"/>
      <c r="E342" s="2"/>
    </row>
    <row r="343" spans="1:5" s="22" customFormat="1" ht="12.75">
      <c r="A343" s="2"/>
      <c r="B343" s="2"/>
      <c r="C343" s="2"/>
      <c r="D343" s="2"/>
      <c r="E343" s="2"/>
    </row>
    <row r="344" spans="1:5" s="22" customFormat="1" ht="12.75">
      <c r="A344" s="2"/>
      <c r="B344" s="2"/>
      <c r="C344" s="2"/>
      <c r="D344" s="2"/>
      <c r="E344" s="2"/>
    </row>
    <row r="345" spans="1:5" s="22" customFormat="1" ht="12.75">
      <c r="A345" s="2"/>
      <c r="B345" s="2"/>
      <c r="C345" s="2"/>
      <c r="D345" s="2"/>
      <c r="E345" s="2"/>
    </row>
    <row r="346" spans="1:5" s="22" customFormat="1" ht="12.75">
      <c r="A346" s="2"/>
      <c r="B346" s="2"/>
      <c r="C346" s="2"/>
      <c r="D346" s="2"/>
      <c r="E346" s="2"/>
    </row>
    <row r="347" spans="1:5" s="22" customFormat="1" ht="12.75">
      <c r="A347" s="2"/>
      <c r="B347" s="2"/>
      <c r="C347" s="2"/>
      <c r="D347" s="2"/>
      <c r="E347" s="2"/>
    </row>
    <row r="348" spans="1:5" s="22" customFormat="1" ht="12.75">
      <c r="A348" s="2"/>
      <c r="B348" s="2"/>
      <c r="C348" s="2"/>
      <c r="D348" s="2"/>
      <c r="E348" s="2"/>
    </row>
    <row r="349" spans="1:5" s="22" customFormat="1" ht="12.75">
      <c r="A349" s="2"/>
      <c r="B349" s="2"/>
      <c r="C349" s="2"/>
      <c r="D349" s="2"/>
      <c r="E349" s="2"/>
    </row>
    <row r="350" spans="1:5" s="22" customFormat="1" ht="12.75">
      <c r="A350" s="2"/>
      <c r="B350" s="2"/>
      <c r="C350" s="2"/>
      <c r="D350" s="2"/>
      <c r="E350" s="2"/>
    </row>
    <row r="351" spans="1:5" s="22" customFormat="1" ht="12.75">
      <c r="A351" s="2"/>
      <c r="B351" s="2"/>
      <c r="C351" s="2"/>
      <c r="D351" s="2"/>
      <c r="E351" s="2"/>
    </row>
    <row r="352" spans="1:5" s="22" customFormat="1" ht="12.75">
      <c r="A352" s="2"/>
      <c r="B352" s="2"/>
      <c r="C352" s="2"/>
      <c r="D352" s="2"/>
      <c r="E352" s="2"/>
    </row>
    <row r="353" spans="1:5" s="22" customFormat="1" ht="12.75">
      <c r="A353" s="2"/>
      <c r="B353" s="2"/>
      <c r="C353" s="2"/>
      <c r="D353" s="2"/>
      <c r="E353" s="2"/>
    </row>
    <row r="354" spans="1:5" s="22" customFormat="1" ht="12.75">
      <c r="A354" s="2"/>
      <c r="B354" s="2"/>
      <c r="C354" s="2"/>
      <c r="D354" s="2"/>
      <c r="E354" s="2"/>
    </row>
    <row r="355" spans="1:5" s="22" customFormat="1" ht="12.75">
      <c r="A355" s="2"/>
      <c r="B355" s="2"/>
      <c r="C355" s="2"/>
      <c r="D355" s="2"/>
      <c r="E355" s="2"/>
    </row>
    <row r="356" spans="1:5" s="22" customFormat="1" ht="12.75">
      <c r="A356" s="2"/>
      <c r="B356" s="2"/>
      <c r="C356" s="2"/>
      <c r="D356" s="2"/>
      <c r="E356" s="2"/>
    </row>
    <row r="357" spans="1:5" s="22" customFormat="1" ht="12.75">
      <c r="A357" s="2"/>
      <c r="B357" s="2"/>
      <c r="C357" s="2"/>
      <c r="D357" s="2"/>
      <c r="E357" s="2"/>
    </row>
    <row r="358" spans="1:5" s="22" customFormat="1" ht="12.75">
      <c r="A358" s="2"/>
      <c r="B358" s="2"/>
      <c r="C358" s="2"/>
      <c r="D358" s="2"/>
      <c r="E358" s="2"/>
    </row>
    <row r="359" spans="1:5" s="22" customFormat="1" ht="12.75">
      <c r="A359" s="2"/>
      <c r="B359" s="2"/>
      <c r="C359" s="2"/>
      <c r="D359" s="2"/>
      <c r="E359" s="2"/>
    </row>
    <row r="360" spans="1:5" s="22" customFormat="1" ht="12.75">
      <c r="A360" s="2"/>
      <c r="B360" s="2"/>
      <c r="C360" s="2"/>
      <c r="D360" s="2"/>
      <c r="E360" s="2"/>
    </row>
    <row r="361" spans="1:5" s="22" customFormat="1" ht="12.75">
      <c r="A361" s="2"/>
      <c r="B361" s="2"/>
      <c r="C361" s="2"/>
      <c r="D361" s="2"/>
      <c r="E361" s="2"/>
    </row>
    <row r="362" spans="1:5" s="22" customFormat="1" ht="12.75">
      <c r="A362" s="2"/>
      <c r="B362" s="2"/>
      <c r="C362" s="2"/>
      <c r="D362" s="2"/>
      <c r="E362" s="2"/>
    </row>
    <row r="363" spans="1:5" s="22" customFormat="1" ht="12.75">
      <c r="A363" s="2"/>
      <c r="B363" s="2"/>
      <c r="C363" s="2"/>
      <c r="D363" s="2"/>
      <c r="E363" s="2"/>
    </row>
    <row r="364" spans="1:5" s="22" customFormat="1" ht="12.75">
      <c r="A364" s="2"/>
      <c r="B364" s="2"/>
      <c r="C364" s="2"/>
      <c r="D364" s="2"/>
      <c r="E364" s="2"/>
    </row>
    <row r="365" spans="1:5" s="22" customFormat="1" ht="12.75">
      <c r="A365" s="2"/>
      <c r="B365" s="2"/>
      <c r="C365" s="2"/>
      <c r="D365" s="2"/>
      <c r="E365" s="2"/>
    </row>
    <row r="366" spans="1:5" s="22" customFormat="1" ht="12.75">
      <c r="A366" s="2"/>
      <c r="B366" s="2"/>
      <c r="C366" s="2"/>
      <c r="D366" s="2"/>
      <c r="E366" s="2"/>
    </row>
    <row r="367" spans="1:5" s="22" customFormat="1" ht="12.75">
      <c r="A367" s="2"/>
      <c r="B367" s="2"/>
      <c r="C367" s="2"/>
      <c r="D367" s="2"/>
      <c r="E367" s="2"/>
    </row>
    <row r="368" spans="1:5" s="22" customFormat="1" ht="12.75">
      <c r="A368" s="2"/>
      <c r="B368" s="2"/>
      <c r="C368" s="2"/>
      <c r="D368" s="2"/>
      <c r="E368" s="2"/>
    </row>
    <row r="369" spans="1:5" s="22" customFormat="1" ht="12.75">
      <c r="A369" s="2"/>
      <c r="B369" s="2"/>
      <c r="C369" s="2"/>
      <c r="D369" s="2"/>
      <c r="E369" s="2"/>
    </row>
    <row r="370" spans="1:5" s="22" customFormat="1" ht="12.75">
      <c r="A370" s="2"/>
      <c r="B370" s="2"/>
      <c r="C370" s="2"/>
      <c r="D370" s="2"/>
      <c r="E370" s="2"/>
    </row>
  </sheetData>
  <mergeCells count="1">
    <mergeCell ref="A30:E30"/>
  </mergeCells>
  <printOptions horizontalCentered="1"/>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2:B22"/>
  <sheetViews>
    <sheetView workbookViewId="0" topLeftCell="A1">
      <selection activeCell="A1" sqref="A1"/>
    </sheetView>
  </sheetViews>
  <sheetFormatPr defaultColWidth="9.33203125" defaultRowHeight="12.75"/>
  <cols>
    <col min="1" max="1" width="57.5" style="2" customWidth="1"/>
    <col min="2" max="2" width="12" style="2" bestFit="1" customWidth="1"/>
    <col min="3" max="16384" width="9.33203125" style="2" customWidth="1"/>
  </cols>
  <sheetData>
    <row r="2" spans="1:2" ht="12.75">
      <c r="A2" s="135" t="s">
        <v>285</v>
      </c>
      <c r="B2" s="1"/>
    </row>
    <row r="3" spans="1:2" ht="12.75">
      <c r="A3" s="327" t="s">
        <v>9</v>
      </c>
      <c r="B3" s="328">
        <v>129518</v>
      </c>
    </row>
    <row r="4" spans="1:2" ht="12.75">
      <c r="A4" s="327" t="s">
        <v>10</v>
      </c>
      <c r="B4" s="329">
        <v>354.84383561643835</v>
      </c>
    </row>
    <row r="5" spans="1:2" ht="12.75">
      <c r="A5" s="327" t="s">
        <v>295</v>
      </c>
      <c r="B5" s="329">
        <v>12.886791292645121</v>
      </c>
    </row>
    <row r="6" spans="1:2" ht="12.75">
      <c r="A6" s="327" t="s">
        <v>296</v>
      </c>
      <c r="B6" s="329">
        <v>60.52093102367091</v>
      </c>
    </row>
    <row r="7" spans="1:2" ht="12.75">
      <c r="A7" s="327" t="s">
        <v>297</v>
      </c>
      <c r="B7" s="329">
        <v>38.53132383143656</v>
      </c>
    </row>
    <row r="8" spans="1:2" ht="12.75">
      <c r="A8" s="327" t="s">
        <v>298</v>
      </c>
      <c r="B8" s="330">
        <v>3374</v>
      </c>
    </row>
    <row r="9" spans="1:2" ht="12.75">
      <c r="A9" s="327" t="s">
        <v>11</v>
      </c>
      <c r="B9" s="328">
        <v>10403</v>
      </c>
    </row>
    <row r="10" spans="1:2" ht="12.75">
      <c r="A10" s="327" t="s">
        <v>299</v>
      </c>
      <c r="B10" s="329">
        <v>80.32088203956208</v>
      </c>
    </row>
    <row r="11" spans="1:2" ht="12.75">
      <c r="A11" s="327" t="s">
        <v>300</v>
      </c>
      <c r="B11" s="330">
        <v>27</v>
      </c>
    </row>
    <row r="12" spans="1:2" ht="12.75">
      <c r="A12" s="327" t="s">
        <v>12</v>
      </c>
      <c r="B12" s="328">
        <v>1352</v>
      </c>
    </row>
    <row r="13" spans="1:2" ht="12.75">
      <c r="A13" s="327" t="s">
        <v>301</v>
      </c>
      <c r="B13" s="329">
        <v>10.438703500671721</v>
      </c>
    </row>
    <row r="14" spans="1:2" ht="12.75">
      <c r="A14" s="327" t="s">
        <v>13</v>
      </c>
      <c r="B14" s="328">
        <v>778</v>
      </c>
    </row>
    <row r="15" spans="1:2" ht="12.75">
      <c r="A15" s="327" t="s">
        <v>14</v>
      </c>
      <c r="B15" s="330">
        <v>2158</v>
      </c>
    </row>
    <row r="16" spans="1:2" ht="12.75">
      <c r="A16" s="327" t="s">
        <v>15</v>
      </c>
      <c r="B16" s="330">
        <v>82</v>
      </c>
    </row>
    <row r="17" spans="1:2" ht="12.75">
      <c r="A17" s="327" t="s">
        <v>16</v>
      </c>
      <c r="B17" s="328">
        <v>4</v>
      </c>
    </row>
    <row r="18" spans="1:2" ht="12.75">
      <c r="A18" s="327" t="s">
        <v>17</v>
      </c>
      <c r="B18" s="329">
        <v>104.72148457258473</v>
      </c>
    </row>
    <row r="19" spans="1:2" ht="12.75">
      <c r="A19" s="327" t="s">
        <v>18</v>
      </c>
      <c r="B19" s="330">
        <v>748</v>
      </c>
    </row>
    <row r="20" spans="1:2" ht="12.75">
      <c r="A20" s="331"/>
      <c r="B20" s="332"/>
    </row>
    <row r="21" spans="1:2" ht="25.5" customHeight="1">
      <c r="A21" s="287" t="s">
        <v>286</v>
      </c>
      <c r="B21" s="288"/>
    </row>
    <row r="22" ht="12.75">
      <c r="B22" s="171"/>
    </row>
  </sheetData>
  <mergeCells count="1">
    <mergeCell ref="A21:B21"/>
  </mergeCells>
  <printOptions horizontalCentered="1"/>
  <pageMargins left="0.75" right="0.75" top="1" bottom="1" header="0.5" footer="0.5"/>
  <pageSetup horizontalDpi="600" verticalDpi="600" orientation="portrait" r:id="rId1"/>
</worksheet>
</file>

<file path=xl/worksheets/sheet20.xml><?xml version="1.0" encoding="utf-8"?>
<worksheet xmlns="http://schemas.openxmlformats.org/spreadsheetml/2006/main" xmlns:r="http://schemas.openxmlformats.org/officeDocument/2006/relationships">
  <sheetPr>
    <pageSetUpPr fitToPage="1"/>
  </sheetPr>
  <dimension ref="A2:G41"/>
  <sheetViews>
    <sheetView workbookViewId="0" topLeftCell="A1">
      <selection activeCell="A1" sqref="A1"/>
    </sheetView>
  </sheetViews>
  <sheetFormatPr defaultColWidth="9.33203125" defaultRowHeight="12.75"/>
  <cols>
    <col min="1" max="1" width="22.16015625" style="2" customWidth="1"/>
    <col min="2" max="5" width="14.83203125" style="2" customWidth="1"/>
    <col min="6" max="16384" width="9.33203125" style="2" customWidth="1"/>
  </cols>
  <sheetData>
    <row r="2" spans="1:5" ht="12.75">
      <c r="A2" s="54" t="s">
        <v>201</v>
      </c>
      <c r="B2" s="1"/>
      <c r="C2" s="1"/>
      <c r="D2" s="1"/>
      <c r="E2" s="1"/>
    </row>
    <row r="3" spans="1:5" ht="12.75">
      <c r="A3" s="55" t="s">
        <v>202</v>
      </c>
      <c r="B3" s="1"/>
      <c r="C3" s="1"/>
      <c r="D3" s="1"/>
      <c r="E3" s="1"/>
    </row>
    <row r="4" spans="1:5" ht="12.75">
      <c r="A4" s="54" t="s">
        <v>203</v>
      </c>
      <c r="B4" s="1"/>
      <c r="C4" s="1"/>
      <c r="D4" s="1"/>
      <c r="E4" s="1"/>
    </row>
    <row r="5" spans="1:5" ht="12.75">
      <c r="A5" s="54" t="s">
        <v>308</v>
      </c>
      <c r="B5" s="1"/>
      <c r="C5" s="1"/>
      <c r="D5" s="1"/>
      <c r="E5" s="1"/>
    </row>
    <row r="6" spans="1:5" ht="12.75">
      <c r="A6" s="54" t="s">
        <v>309</v>
      </c>
      <c r="B6" s="1"/>
      <c r="C6" s="1"/>
      <c r="D6" s="1"/>
      <c r="E6" s="1"/>
    </row>
    <row r="7" spans="1:5" ht="25.5">
      <c r="A7" s="285" t="s">
        <v>204</v>
      </c>
      <c r="B7" s="277" t="s">
        <v>242</v>
      </c>
      <c r="C7" s="278"/>
      <c r="D7" s="277" t="s">
        <v>243</v>
      </c>
      <c r="E7" s="278"/>
    </row>
    <row r="8" spans="1:5" ht="12.75">
      <c r="A8" s="319"/>
      <c r="B8" s="58" t="s">
        <v>24</v>
      </c>
      <c r="C8" s="59" t="s">
        <v>107</v>
      </c>
      <c r="D8" s="59" t="s">
        <v>24</v>
      </c>
      <c r="E8" s="59" t="s">
        <v>107</v>
      </c>
    </row>
    <row r="9" spans="1:5" ht="12.75">
      <c r="A9" s="88" t="s">
        <v>89</v>
      </c>
      <c r="B9" s="89">
        <v>1565</v>
      </c>
      <c r="C9" s="131">
        <v>100</v>
      </c>
      <c r="D9" s="89">
        <v>445</v>
      </c>
      <c r="E9" s="131">
        <v>100</v>
      </c>
    </row>
    <row r="10" spans="1:5" ht="12.75">
      <c r="A10" s="172" t="s">
        <v>205</v>
      </c>
      <c r="B10" s="83">
        <v>644</v>
      </c>
      <c r="C10" s="84">
        <v>41.150159744408946</v>
      </c>
      <c r="D10" s="83">
        <v>66</v>
      </c>
      <c r="E10" s="84">
        <v>14.831460674157304</v>
      </c>
    </row>
    <row r="11" spans="1:5" ht="12.75">
      <c r="A11" s="172" t="s">
        <v>206</v>
      </c>
      <c r="B11" s="83">
        <v>532</v>
      </c>
      <c r="C11" s="84">
        <v>33.99361022364217</v>
      </c>
      <c r="D11" s="83">
        <v>57</v>
      </c>
      <c r="E11" s="84">
        <v>12.808988764044942</v>
      </c>
    </row>
    <row r="12" spans="1:5" ht="12.75">
      <c r="A12" s="172" t="s">
        <v>207</v>
      </c>
      <c r="B12" s="279">
        <v>219</v>
      </c>
      <c r="C12" s="84">
        <v>13.993610223642172</v>
      </c>
      <c r="D12" s="83">
        <v>116</v>
      </c>
      <c r="E12" s="84">
        <v>26.06741573033708</v>
      </c>
    </row>
    <row r="13" spans="1:5" ht="12.75">
      <c r="A13" s="172" t="s">
        <v>208</v>
      </c>
      <c r="B13" s="83">
        <v>32</v>
      </c>
      <c r="C13" s="84">
        <v>2.0447284345047922</v>
      </c>
      <c r="D13" s="83">
        <v>8</v>
      </c>
      <c r="E13" s="84">
        <v>1.7977528089887642</v>
      </c>
    </row>
    <row r="14" spans="1:5" ht="12.75">
      <c r="A14" s="172" t="s">
        <v>224</v>
      </c>
      <c r="B14" s="83">
        <v>15</v>
      </c>
      <c r="C14" s="84">
        <v>0.9584664536741214</v>
      </c>
      <c r="D14" s="83">
        <v>8</v>
      </c>
      <c r="E14" s="84">
        <v>1.7977528089887642</v>
      </c>
    </row>
    <row r="15" spans="1:5" ht="12.75">
      <c r="A15" s="172" t="s">
        <v>211</v>
      </c>
      <c r="B15" s="83">
        <v>15</v>
      </c>
      <c r="C15" s="84">
        <v>0.9584664536741214</v>
      </c>
      <c r="D15" s="83">
        <v>10</v>
      </c>
      <c r="E15" s="84">
        <v>2.247191011235955</v>
      </c>
    </row>
    <row r="16" spans="1:5" ht="12.75">
      <c r="A16" s="172" t="s">
        <v>220</v>
      </c>
      <c r="B16" s="83">
        <v>14</v>
      </c>
      <c r="C16" s="84">
        <v>0.8945686900958467</v>
      </c>
      <c r="D16" s="83">
        <v>2</v>
      </c>
      <c r="E16" s="84">
        <v>0.44943820224719105</v>
      </c>
    </row>
    <row r="17" spans="1:5" ht="12.75">
      <c r="A17" s="172" t="s">
        <v>209</v>
      </c>
      <c r="B17" s="83">
        <v>11</v>
      </c>
      <c r="C17" s="84">
        <v>0.7028753993610224</v>
      </c>
      <c r="D17" s="83">
        <v>10</v>
      </c>
      <c r="E17" s="84">
        <v>2.247191011235955</v>
      </c>
    </row>
    <row r="18" spans="1:5" ht="12.75">
      <c r="A18" s="172" t="s">
        <v>212</v>
      </c>
      <c r="B18" s="83">
        <v>10</v>
      </c>
      <c r="C18" s="84">
        <v>0.6389776357827476</v>
      </c>
      <c r="D18" s="86">
        <v>7</v>
      </c>
      <c r="E18" s="84">
        <v>1.5730337078651686</v>
      </c>
    </row>
    <row r="19" spans="1:5" ht="12.75">
      <c r="A19" s="172" t="s">
        <v>213</v>
      </c>
      <c r="B19" s="83">
        <v>8</v>
      </c>
      <c r="C19" s="84">
        <v>0.5111821086261981</v>
      </c>
      <c r="D19" s="250">
        <v>5</v>
      </c>
      <c r="E19" s="84">
        <v>1.1235955056179776</v>
      </c>
    </row>
    <row r="20" spans="1:5" ht="12.75">
      <c r="A20" s="172" t="s">
        <v>273</v>
      </c>
      <c r="B20" s="83">
        <v>7</v>
      </c>
      <c r="C20" s="84">
        <v>0.44728434504792336</v>
      </c>
      <c r="D20" s="83">
        <v>1</v>
      </c>
      <c r="E20" s="84">
        <v>0.22471910112359553</v>
      </c>
    </row>
    <row r="21" spans="1:5" ht="12.75">
      <c r="A21" s="172" t="s">
        <v>307</v>
      </c>
      <c r="B21" s="86" t="s">
        <v>27</v>
      </c>
      <c r="C21" s="86" t="s">
        <v>27</v>
      </c>
      <c r="D21" s="86">
        <v>4</v>
      </c>
      <c r="E21" s="84">
        <v>0.8988764044943821</v>
      </c>
    </row>
    <row r="22" spans="1:5" ht="12.75">
      <c r="A22" s="172" t="s">
        <v>223</v>
      </c>
      <c r="B22" s="83">
        <v>4</v>
      </c>
      <c r="C22" s="84">
        <v>0.25559105431309903</v>
      </c>
      <c r="D22" s="142">
        <v>1</v>
      </c>
      <c r="E22" s="84">
        <v>0.22471910112359553</v>
      </c>
    </row>
    <row r="23" spans="1:5" ht="12.75">
      <c r="A23" s="172" t="s">
        <v>215</v>
      </c>
      <c r="B23" s="83">
        <v>4</v>
      </c>
      <c r="C23" s="84">
        <v>0.25559105431309903</v>
      </c>
      <c r="D23" s="86">
        <v>4</v>
      </c>
      <c r="E23" s="84">
        <v>0.8988764044943821</v>
      </c>
    </row>
    <row r="24" spans="1:5" ht="12.75">
      <c r="A24" s="172" t="s">
        <v>272</v>
      </c>
      <c r="B24" s="83">
        <v>4</v>
      </c>
      <c r="C24" s="84">
        <v>0.25559105431309903</v>
      </c>
      <c r="D24" s="86">
        <v>1</v>
      </c>
      <c r="E24" s="84">
        <v>0.22471910112359553</v>
      </c>
    </row>
    <row r="25" spans="1:5" ht="12.75">
      <c r="A25" s="172" t="s">
        <v>216</v>
      </c>
      <c r="B25" s="83">
        <v>3</v>
      </c>
      <c r="C25" s="84">
        <v>0.19169329073482427</v>
      </c>
      <c r="D25" s="279">
        <v>3</v>
      </c>
      <c r="E25" s="84">
        <v>0.6741573033707865</v>
      </c>
    </row>
    <row r="26" spans="1:5" ht="12.75">
      <c r="A26" s="172" t="s">
        <v>229</v>
      </c>
      <c r="B26" s="83">
        <v>3</v>
      </c>
      <c r="C26" s="84">
        <v>0.19169329073482427</v>
      </c>
      <c r="D26" s="86" t="s">
        <v>27</v>
      </c>
      <c r="E26" s="86" t="s">
        <v>27</v>
      </c>
    </row>
    <row r="27" spans="1:5" ht="12.75">
      <c r="A27" s="172" t="s">
        <v>221</v>
      </c>
      <c r="B27" s="83">
        <v>2</v>
      </c>
      <c r="C27" s="84">
        <v>0.12779552715654952</v>
      </c>
      <c r="D27" s="279">
        <v>3</v>
      </c>
      <c r="E27" s="84">
        <v>0.6741573033707865</v>
      </c>
    </row>
    <row r="28" spans="1:5" ht="12.75">
      <c r="A28" s="172" t="s">
        <v>222</v>
      </c>
      <c r="B28" s="86">
        <v>2</v>
      </c>
      <c r="C28" s="84">
        <v>0.12779552715654952</v>
      </c>
      <c r="D28" s="86">
        <v>3</v>
      </c>
      <c r="E28" s="84">
        <v>0.6741573033707865</v>
      </c>
    </row>
    <row r="29" spans="1:5" ht="12.75">
      <c r="A29" s="172" t="s">
        <v>228</v>
      </c>
      <c r="B29" s="83">
        <v>2</v>
      </c>
      <c r="C29" s="84">
        <v>0.12779552715654952</v>
      </c>
      <c r="D29" s="142">
        <v>7</v>
      </c>
      <c r="E29" s="84">
        <v>1.5730337078651686</v>
      </c>
    </row>
    <row r="30" spans="1:5" ht="12.75">
      <c r="A30" s="172" t="s">
        <v>214</v>
      </c>
      <c r="B30" s="83">
        <v>1</v>
      </c>
      <c r="C30" s="84">
        <v>0.06389776357827476</v>
      </c>
      <c r="D30" s="86" t="s">
        <v>27</v>
      </c>
      <c r="E30" s="86" t="s">
        <v>27</v>
      </c>
    </row>
    <row r="31" spans="1:5" ht="12.75">
      <c r="A31" s="172" t="s">
        <v>210</v>
      </c>
      <c r="B31" s="83">
        <v>1</v>
      </c>
      <c r="C31" s="84">
        <v>0.06389776357827476</v>
      </c>
      <c r="D31" s="83">
        <v>3</v>
      </c>
      <c r="E31" s="84">
        <v>0.6741573033707865</v>
      </c>
    </row>
    <row r="32" spans="1:5" ht="12.75">
      <c r="A32" s="172"/>
      <c r="B32" s="86"/>
      <c r="C32" s="84"/>
      <c r="D32" s="279"/>
      <c r="E32" s="84"/>
    </row>
    <row r="33" spans="1:7" s="28" customFormat="1" ht="12.75">
      <c r="A33" s="172" t="s">
        <v>217</v>
      </c>
      <c r="B33" s="83">
        <v>30</v>
      </c>
      <c r="C33" s="84">
        <v>1.9169329073482428</v>
      </c>
      <c r="D33" s="83">
        <v>23</v>
      </c>
      <c r="E33" s="84">
        <v>5.168539325842696</v>
      </c>
      <c r="G33" s="236"/>
    </row>
    <row r="34" spans="1:7" s="28" customFormat="1" ht="12.75">
      <c r="A34" s="172"/>
      <c r="B34" s="83"/>
      <c r="C34" s="84"/>
      <c r="D34" s="83"/>
      <c r="E34" s="84"/>
      <c r="G34" s="236"/>
    </row>
    <row r="35" spans="1:7" s="28" customFormat="1" ht="12.75">
      <c r="A35" s="172" t="s">
        <v>218</v>
      </c>
      <c r="B35" s="86" t="s">
        <v>27</v>
      </c>
      <c r="C35" s="86" t="s">
        <v>27</v>
      </c>
      <c r="D35" s="86">
        <v>93</v>
      </c>
      <c r="E35" s="84">
        <v>20.89887640449438</v>
      </c>
      <c r="G35" s="236"/>
    </row>
    <row r="36" spans="1:5" s="28" customFormat="1" ht="12.75">
      <c r="A36" s="172" t="s">
        <v>219</v>
      </c>
      <c r="B36" s="86">
        <v>2</v>
      </c>
      <c r="C36" s="84">
        <v>0.12779552715654952</v>
      </c>
      <c r="D36" s="86">
        <v>8</v>
      </c>
      <c r="E36" s="84">
        <v>1.7977528089887642</v>
      </c>
    </row>
    <row r="37" spans="1:5" s="28" customFormat="1" ht="12.75">
      <c r="A37" s="280" t="s">
        <v>59</v>
      </c>
      <c r="B37" s="179" t="s">
        <v>27</v>
      </c>
      <c r="C37" s="281" t="s">
        <v>27</v>
      </c>
      <c r="D37" s="281">
        <v>2</v>
      </c>
      <c r="E37" s="178">
        <v>0.44943820224719105</v>
      </c>
    </row>
    <row r="38" spans="1:5" s="28" customFormat="1" ht="12.75">
      <c r="A38" s="181"/>
      <c r="B38" s="282"/>
      <c r="C38" s="282"/>
      <c r="D38" s="282"/>
      <c r="E38" s="184"/>
    </row>
    <row r="39" spans="1:5" ht="25.5" customHeight="1">
      <c r="A39" s="304" t="s">
        <v>8</v>
      </c>
      <c r="B39" s="304"/>
      <c r="C39" s="304"/>
      <c r="D39" s="304"/>
      <c r="E39" s="304"/>
    </row>
    <row r="41" spans="1:5" ht="25.5" customHeight="1">
      <c r="A41" s="304" t="s">
        <v>286</v>
      </c>
      <c r="B41" s="304"/>
      <c r="C41" s="304"/>
      <c r="D41" s="304"/>
      <c r="E41" s="304"/>
    </row>
  </sheetData>
  <mergeCells count="3">
    <mergeCell ref="A7:A8"/>
    <mergeCell ref="A39:E39"/>
    <mergeCell ref="A41:E41"/>
  </mergeCells>
  <printOptions/>
  <pageMargins left="1.5" right="0.25" top="1" bottom="1" header="0" footer="0"/>
  <pageSetup fitToHeight="1" fitToWidth="1" horizontalDpi="300" verticalDpi="300" orientation="portrait" scale="84" r:id="rId1"/>
</worksheet>
</file>

<file path=xl/worksheets/sheet3.xml><?xml version="1.0" encoding="utf-8"?>
<worksheet xmlns="http://schemas.openxmlformats.org/spreadsheetml/2006/main" xmlns:r="http://schemas.openxmlformats.org/officeDocument/2006/relationships">
  <dimension ref="A2:E33"/>
  <sheetViews>
    <sheetView workbookViewId="0" topLeftCell="A1">
      <selection activeCell="A1" sqref="A1"/>
    </sheetView>
  </sheetViews>
  <sheetFormatPr defaultColWidth="9.33203125" defaultRowHeight="12.75"/>
  <cols>
    <col min="1" max="1" width="13.16015625" style="2" customWidth="1"/>
    <col min="2" max="2" width="10.33203125" style="2" customWidth="1"/>
    <col min="3" max="3" width="7.83203125" style="2" customWidth="1"/>
    <col min="4" max="4" width="13.16015625" style="2" customWidth="1"/>
    <col min="5" max="5" width="10.33203125" style="2" customWidth="1"/>
    <col min="6" max="6" width="10.83203125" style="2" customWidth="1"/>
    <col min="7" max="16384" width="9.33203125" style="2" customWidth="1"/>
  </cols>
  <sheetData>
    <row r="2" spans="1:5" ht="12.75">
      <c r="A2" s="54" t="s">
        <v>19</v>
      </c>
      <c r="B2" s="1"/>
      <c r="C2" s="1"/>
      <c r="D2" s="1"/>
      <c r="E2" s="1"/>
    </row>
    <row r="3" spans="1:5" ht="12.75">
      <c r="A3" s="55" t="s">
        <v>20</v>
      </c>
      <c r="B3" s="1"/>
      <c r="C3" s="1"/>
      <c r="D3" s="1"/>
      <c r="E3" s="1"/>
    </row>
    <row r="4" spans="1:5" ht="12.75">
      <c r="A4" s="55" t="s">
        <v>21</v>
      </c>
      <c r="B4" s="1"/>
      <c r="C4" s="1"/>
      <c r="D4" s="1"/>
      <c r="E4" s="1"/>
    </row>
    <row r="5" spans="1:5" ht="12.75">
      <c r="A5" s="54" t="s">
        <v>287</v>
      </c>
      <c r="B5" s="1"/>
      <c r="C5" s="1"/>
      <c r="D5" s="1"/>
      <c r="E5" s="1"/>
    </row>
    <row r="6" spans="1:5" ht="12.75">
      <c r="A6" s="56" t="s">
        <v>22</v>
      </c>
      <c r="B6" s="25"/>
      <c r="C6" s="285" t="s">
        <v>26</v>
      </c>
      <c r="D6" s="57" t="s">
        <v>23</v>
      </c>
      <c r="E6" s="25"/>
    </row>
    <row r="7" spans="1:5" ht="12.75">
      <c r="A7" s="58" t="s">
        <v>24</v>
      </c>
      <c r="B7" s="59" t="s">
        <v>25</v>
      </c>
      <c r="C7" s="286"/>
      <c r="D7" s="59" t="s">
        <v>24</v>
      </c>
      <c r="E7" s="59" t="s">
        <v>25</v>
      </c>
    </row>
    <row r="8" spans="1:5" ht="19.5" customHeight="1">
      <c r="A8" s="60" t="s">
        <v>27</v>
      </c>
      <c r="B8" s="61" t="s">
        <v>27</v>
      </c>
      <c r="C8" s="62" t="s">
        <v>28</v>
      </c>
      <c r="D8" s="63">
        <v>43699</v>
      </c>
      <c r="E8" s="61">
        <v>18.1</v>
      </c>
    </row>
    <row r="9" spans="1:5" ht="19.5" customHeight="1">
      <c r="A9" s="64">
        <v>2777000</v>
      </c>
      <c r="B9" s="65">
        <v>30.1</v>
      </c>
      <c r="C9" s="66">
        <v>1910</v>
      </c>
      <c r="D9" s="67">
        <v>64109</v>
      </c>
      <c r="E9" s="65">
        <v>22.8</v>
      </c>
    </row>
    <row r="10" spans="1:5" ht="19.5" customHeight="1">
      <c r="A10" s="64">
        <v>2950000</v>
      </c>
      <c r="B10" s="65">
        <v>27.7</v>
      </c>
      <c r="C10" s="66">
        <v>1920</v>
      </c>
      <c r="D10" s="67">
        <v>92245</v>
      </c>
      <c r="E10" s="65">
        <v>25.1</v>
      </c>
    </row>
    <row r="11" spans="1:5" ht="19.5" customHeight="1">
      <c r="A11" s="60" t="s">
        <v>29</v>
      </c>
      <c r="B11" s="61">
        <v>21.3</v>
      </c>
      <c r="C11" s="62" t="s">
        <v>30</v>
      </c>
      <c r="D11" s="63">
        <v>98882</v>
      </c>
      <c r="E11" s="61">
        <v>20.4</v>
      </c>
    </row>
    <row r="12" spans="1:5" ht="19.5" customHeight="1">
      <c r="A12" s="64">
        <v>2559000</v>
      </c>
      <c r="B12" s="65">
        <v>19.4</v>
      </c>
      <c r="C12" s="66">
        <v>1940</v>
      </c>
      <c r="D12" s="67">
        <v>99106</v>
      </c>
      <c r="E12" s="65">
        <v>18.9</v>
      </c>
    </row>
    <row r="13" spans="1:5" ht="19.5" customHeight="1">
      <c r="A13" s="64">
        <v>3632000</v>
      </c>
      <c r="B13" s="65">
        <v>24.1</v>
      </c>
      <c r="C13" s="66">
        <v>1950</v>
      </c>
      <c r="D13" s="67">
        <v>160055</v>
      </c>
      <c r="E13" s="65">
        <v>25.1</v>
      </c>
    </row>
    <row r="14" spans="1:5" ht="19.5" customHeight="1">
      <c r="A14" s="60" t="s">
        <v>31</v>
      </c>
      <c r="B14" s="61">
        <v>23.7</v>
      </c>
      <c r="C14" s="62" t="s">
        <v>32</v>
      </c>
      <c r="D14" s="63">
        <v>195056</v>
      </c>
      <c r="E14" s="61">
        <v>24.9</v>
      </c>
    </row>
    <row r="15" spans="1:5" ht="19.5" customHeight="1">
      <c r="A15" s="60" t="s">
        <v>33</v>
      </c>
      <c r="B15" s="61">
        <v>18.4</v>
      </c>
      <c r="C15" s="62" t="s">
        <v>34</v>
      </c>
      <c r="D15" s="63">
        <v>171667</v>
      </c>
      <c r="E15" s="61">
        <v>19.327894962139542</v>
      </c>
    </row>
    <row r="16" spans="1:5" ht="19.5" customHeight="1">
      <c r="A16" s="60" t="s">
        <v>35</v>
      </c>
      <c r="B16" s="61">
        <v>15.9</v>
      </c>
      <c r="C16" s="62" t="s">
        <v>36</v>
      </c>
      <c r="D16" s="63">
        <v>145162</v>
      </c>
      <c r="E16" s="61">
        <v>15.682830044154619</v>
      </c>
    </row>
    <row r="17" spans="1:5" ht="19.5" customHeight="1">
      <c r="A17" s="60" t="s">
        <v>37</v>
      </c>
      <c r="B17" s="61">
        <v>16.672997244284126</v>
      </c>
      <c r="C17" s="62" t="s">
        <v>38</v>
      </c>
      <c r="D17" s="63">
        <v>153080</v>
      </c>
      <c r="E17" s="61">
        <v>16.441720769787874</v>
      </c>
    </row>
    <row r="18" spans="1:5" ht="19.5" customHeight="1">
      <c r="A18" s="60" t="s">
        <v>39</v>
      </c>
      <c r="B18" s="61">
        <v>16.2</v>
      </c>
      <c r="C18" s="62" t="s">
        <v>40</v>
      </c>
      <c r="D18" s="63">
        <v>149478</v>
      </c>
      <c r="E18" s="61">
        <v>15.910335523322185</v>
      </c>
    </row>
    <row r="19" spans="1:5" ht="19.5" customHeight="1">
      <c r="A19" s="60" t="s">
        <v>41</v>
      </c>
      <c r="B19" s="61">
        <v>15.8</v>
      </c>
      <c r="C19" s="62" t="s">
        <v>42</v>
      </c>
      <c r="D19" s="63">
        <v>143827</v>
      </c>
      <c r="E19" s="61">
        <v>15.187130404555454</v>
      </c>
    </row>
    <row r="20" spans="1:5" ht="19.5" customHeight="1">
      <c r="A20" s="60">
        <v>4000240</v>
      </c>
      <c r="B20" s="61">
        <v>15.4</v>
      </c>
      <c r="C20" s="62" t="s">
        <v>43</v>
      </c>
      <c r="D20" s="63">
        <v>139560</v>
      </c>
      <c r="E20" s="61">
        <v>14.645450701782169</v>
      </c>
    </row>
    <row r="21" spans="1:5" ht="19.5" customHeight="1">
      <c r="A21" s="68">
        <v>3952767</v>
      </c>
      <c r="B21" s="61">
        <v>15</v>
      </c>
      <c r="C21" s="66">
        <v>1994</v>
      </c>
      <c r="D21" s="69">
        <v>137844</v>
      </c>
      <c r="E21" s="61">
        <v>14.381997900356012</v>
      </c>
    </row>
    <row r="22" spans="1:5" ht="19.5" customHeight="1">
      <c r="A22" s="68">
        <v>3899589</v>
      </c>
      <c r="B22" s="70">
        <v>14.6</v>
      </c>
      <c r="C22" s="66">
        <v>1995</v>
      </c>
      <c r="D22" s="69">
        <v>134169</v>
      </c>
      <c r="E22" s="61">
        <v>13.889320226736018</v>
      </c>
    </row>
    <row r="23" spans="1:5" ht="19.5" customHeight="1">
      <c r="A23" s="68">
        <v>3891494</v>
      </c>
      <c r="B23" s="70">
        <v>14.4</v>
      </c>
      <c r="C23" s="66">
        <v>1996</v>
      </c>
      <c r="D23" s="69">
        <v>133231</v>
      </c>
      <c r="E23" s="61">
        <v>13.679889296714396</v>
      </c>
    </row>
    <row r="24" spans="1:5" ht="19.5" customHeight="1">
      <c r="A24" s="60">
        <v>3880894</v>
      </c>
      <c r="B24" s="61">
        <v>14.2</v>
      </c>
      <c r="C24" s="71">
        <v>1997</v>
      </c>
      <c r="D24" s="63">
        <v>133549</v>
      </c>
      <c r="E24" s="61">
        <v>13.647713048220885</v>
      </c>
    </row>
    <row r="25" spans="1:5" ht="19.5" customHeight="1">
      <c r="A25" s="60">
        <v>3941553</v>
      </c>
      <c r="B25" s="61">
        <v>14.3</v>
      </c>
      <c r="C25" s="66">
        <v>1998</v>
      </c>
      <c r="D25" s="63">
        <v>133649</v>
      </c>
      <c r="E25" s="61">
        <v>13.609557657044931</v>
      </c>
    </row>
    <row r="26" spans="1:5" ht="19.5" customHeight="1">
      <c r="A26" s="60">
        <v>3959417</v>
      </c>
      <c r="B26" s="61">
        <v>14.2</v>
      </c>
      <c r="C26" s="66">
        <v>1999</v>
      </c>
      <c r="D26" s="63">
        <v>133429</v>
      </c>
      <c r="E26" s="61">
        <v>13.527179412417421</v>
      </c>
    </row>
    <row r="27" spans="1:5" ht="19.5" customHeight="1">
      <c r="A27" s="60">
        <v>4058814</v>
      </c>
      <c r="B27" s="61">
        <v>14.4</v>
      </c>
      <c r="C27" s="66">
        <v>2000</v>
      </c>
      <c r="D27" s="63">
        <v>136048</v>
      </c>
      <c r="E27" s="61">
        <v>13.66476783363792</v>
      </c>
    </row>
    <row r="28" spans="1:5" ht="19.5" customHeight="1">
      <c r="A28" s="60">
        <v>4025933</v>
      </c>
      <c r="B28" s="72">
        <v>14.1</v>
      </c>
      <c r="C28" s="66">
        <v>2001</v>
      </c>
      <c r="D28" s="60">
        <v>133247</v>
      </c>
      <c r="E28" s="61">
        <v>13.316355971348353</v>
      </c>
    </row>
    <row r="29" spans="1:5" ht="19.5" customHeight="1">
      <c r="A29" s="73">
        <v>4021726</v>
      </c>
      <c r="B29" s="74">
        <v>13.9</v>
      </c>
      <c r="C29" s="75">
        <v>2002</v>
      </c>
      <c r="D29" s="77">
        <v>129518</v>
      </c>
      <c r="E29" s="74">
        <v>12.886791292645121</v>
      </c>
    </row>
    <row r="30" spans="1:5" ht="12.75" customHeight="1">
      <c r="A30" s="102"/>
      <c r="B30" s="103"/>
      <c r="C30" s="104"/>
      <c r="D30" s="105"/>
      <c r="E30" s="103"/>
    </row>
    <row r="31" spans="1:5" s="28" customFormat="1" ht="18" customHeight="1">
      <c r="A31" s="287" t="s">
        <v>284</v>
      </c>
      <c r="B31" s="288"/>
      <c r="C31" s="288"/>
      <c r="D31" s="288"/>
      <c r="E31" s="288"/>
    </row>
    <row r="32" spans="1:5" s="28" customFormat="1" ht="12.75" customHeight="1">
      <c r="A32" s="106"/>
      <c r="B32" s="107"/>
      <c r="C32" s="107"/>
      <c r="D32" s="107"/>
      <c r="E32" s="107"/>
    </row>
    <row r="33" spans="1:5" ht="38.25" customHeight="1">
      <c r="A33" s="283" t="s">
        <v>329</v>
      </c>
      <c r="B33" s="284"/>
      <c r="C33" s="284"/>
      <c r="D33" s="284"/>
      <c r="E33" s="284"/>
    </row>
  </sheetData>
  <mergeCells count="3">
    <mergeCell ref="A33:E33"/>
    <mergeCell ref="C6:C7"/>
    <mergeCell ref="A31:E31"/>
  </mergeCells>
  <printOptions horizontalCentered="1"/>
  <pageMargins left="0.75" right="0.25" top="1" bottom="1" header="0" footer="0"/>
  <pageSetup orientation="portrait" r:id="rId1"/>
</worksheet>
</file>

<file path=xl/worksheets/sheet4.xml><?xml version="1.0" encoding="utf-8"?>
<worksheet xmlns="http://schemas.openxmlformats.org/spreadsheetml/2006/main" xmlns:r="http://schemas.openxmlformats.org/officeDocument/2006/relationships">
  <sheetPr>
    <pageSetUpPr fitToPage="1"/>
  </sheetPr>
  <dimension ref="A2:Q177"/>
  <sheetViews>
    <sheetView workbookViewId="0" topLeftCell="A1">
      <selection activeCell="A1" sqref="A1"/>
    </sheetView>
  </sheetViews>
  <sheetFormatPr defaultColWidth="9.33203125" defaultRowHeight="12.75"/>
  <cols>
    <col min="1" max="1" width="12.66015625" style="2" customWidth="1"/>
    <col min="2" max="2" width="8.5" style="2" customWidth="1"/>
    <col min="3" max="3" width="6.66015625" style="2" customWidth="1"/>
    <col min="4" max="4" width="9.5" style="2" customWidth="1"/>
    <col min="5" max="5" width="7" style="2" customWidth="1"/>
    <col min="6" max="6" width="10.33203125" style="2" customWidth="1"/>
    <col min="7" max="7" width="7.33203125" style="2" customWidth="1"/>
    <col min="8" max="8" width="9.5" style="2" customWidth="1"/>
    <col min="9" max="9" width="7.66015625" style="2" customWidth="1"/>
    <col min="10" max="10" width="9.66015625" style="2" customWidth="1"/>
    <col min="11" max="11" width="8" style="2" customWidth="1"/>
    <col min="12" max="12" width="9.83203125" style="2" customWidth="1"/>
    <col min="13" max="13" width="7.66015625" style="2" bestFit="1" customWidth="1"/>
    <col min="14" max="14" width="9.16015625" style="2" customWidth="1"/>
    <col min="15" max="15" width="7.16015625" style="2" bestFit="1" customWidth="1"/>
    <col min="16" max="16" width="9.16015625" style="2" customWidth="1"/>
    <col min="17" max="17" width="7.16015625" style="2" bestFit="1" customWidth="1"/>
    <col min="18" max="16384" width="9.33203125" style="2" customWidth="1"/>
  </cols>
  <sheetData>
    <row r="2" spans="1:17" ht="12.75">
      <c r="A2" s="54" t="s">
        <v>44</v>
      </c>
      <c r="B2" s="1"/>
      <c r="C2" s="1"/>
      <c r="D2" s="1"/>
      <c r="E2" s="1"/>
      <c r="F2" s="1"/>
      <c r="G2" s="1"/>
      <c r="H2" s="1"/>
      <c r="I2" s="1"/>
      <c r="J2" s="1"/>
      <c r="K2" s="1"/>
      <c r="L2" s="1"/>
      <c r="M2" s="1"/>
      <c r="N2" s="1"/>
      <c r="O2" s="1"/>
      <c r="P2" s="1"/>
      <c r="Q2" s="1"/>
    </row>
    <row r="3" spans="1:17" ht="12.75">
      <c r="A3" s="55" t="s">
        <v>45</v>
      </c>
      <c r="B3" s="1"/>
      <c r="C3" s="1"/>
      <c r="D3" s="1"/>
      <c r="E3" s="1"/>
      <c r="F3" s="1"/>
      <c r="G3" s="1"/>
      <c r="H3" s="1"/>
      <c r="I3" s="1"/>
      <c r="J3" s="1"/>
      <c r="K3" s="1"/>
      <c r="L3" s="1"/>
      <c r="M3" s="1"/>
      <c r="N3" s="1"/>
      <c r="O3" s="1"/>
      <c r="P3" s="1"/>
      <c r="Q3" s="1"/>
    </row>
    <row r="4" spans="1:17" ht="12.75">
      <c r="A4" s="54" t="s">
        <v>288</v>
      </c>
      <c r="B4" s="1"/>
      <c r="C4" s="1"/>
      <c r="D4" s="1"/>
      <c r="E4" s="1"/>
      <c r="F4" s="1"/>
      <c r="G4" s="1"/>
      <c r="H4" s="1"/>
      <c r="I4" s="1"/>
      <c r="J4" s="1"/>
      <c r="K4" s="1"/>
      <c r="L4" s="1"/>
      <c r="M4" s="1"/>
      <c r="N4" s="1"/>
      <c r="O4" s="1"/>
      <c r="P4" s="1"/>
      <c r="Q4" s="1"/>
    </row>
    <row r="5" spans="1:17" ht="12.75">
      <c r="A5" s="293" t="s">
        <v>253</v>
      </c>
      <c r="B5" s="57" t="s">
        <v>46</v>
      </c>
      <c r="C5" s="26"/>
      <c r="D5" s="26"/>
      <c r="E5" s="26"/>
      <c r="F5" s="26"/>
      <c r="G5" s="26"/>
      <c r="H5" s="26"/>
      <c r="I5" s="26"/>
      <c r="J5" s="26"/>
      <c r="K5" s="26"/>
      <c r="L5" s="26"/>
      <c r="M5" s="92"/>
      <c r="N5" s="57" t="s">
        <v>47</v>
      </c>
      <c r="O5" s="26"/>
      <c r="P5" s="26"/>
      <c r="Q5" s="25"/>
    </row>
    <row r="6" spans="1:17" ht="22.5" customHeight="1">
      <c r="A6" s="294"/>
      <c r="B6" s="78" t="s">
        <v>49</v>
      </c>
      <c r="C6" s="79"/>
      <c r="D6" s="80" t="s">
        <v>50</v>
      </c>
      <c r="E6" s="79"/>
      <c r="F6" s="80" t="s">
        <v>51</v>
      </c>
      <c r="G6" s="79"/>
      <c r="H6" s="298" t="s">
        <v>52</v>
      </c>
      <c r="I6" s="300"/>
      <c r="J6" s="298" t="s">
        <v>53</v>
      </c>
      <c r="K6" s="300"/>
      <c r="L6" s="298" t="s">
        <v>54</v>
      </c>
      <c r="M6" s="299"/>
      <c r="N6" s="80" t="s">
        <v>55</v>
      </c>
      <c r="O6" s="79"/>
      <c r="P6" s="80" t="s">
        <v>56</v>
      </c>
      <c r="Q6" s="79"/>
    </row>
    <row r="7" spans="1:17" ht="15.75" customHeight="1">
      <c r="A7" s="295"/>
      <c r="B7" s="81" t="s">
        <v>24</v>
      </c>
      <c r="C7" s="81" t="s">
        <v>57</v>
      </c>
      <c r="D7" s="81" t="s">
        <v>24</v>
      </c>
      <c r="E7" s="81" t="s">
        <v>57</v>
      </c>
      <c r="F7" s="81" t="s">
        <v>24</v>
      </c>
      <c r="G7" s="81" t="s">
        <v>57</v>
      </c>
      <c r="H7" s="81" t="s">
        <v>24</v>
      </c>
      <c r="I7" s="81" t="s">
        <v>57</v>
      </c>
      <c r="J7" s="81" t="s">
        <v>24</v>
      </c>
      <c r="K7" s="81" t="s">
        <v>57</v>
      </c>
      <c r="L7" s="81" t="s">
        <v>24</v>
      </c>
      <c r="M7" s="93" t="s">
        <v>57</v>
      </c>
      <c r="N7" s="81" t="s">
        <v>24</v>
      </c>
      <c r="O7" s="81" t="s">
        <v>57</v>
      </c>
      <c r="P7" s="81" t="s">
        <v>24</v>
      </c>
      <c r="Q7" s="81" t="s">
        <v>57</v>
      </c>
    </row>
    <row r="8" spans="1:17" ht="19.5" customHeight="1">
      <c r="A8" s="82" t="s">
        <v>60</v>
      </c>
      <c r="B8" s="83">
        <v>218</v>
      </c>
      <c r="C8" s="84">
        <v>0.1683163730137896</v>
      </c>
      <c r="D8" s="83">
        <v>92</v>
      </c>
      <c r="E8" s="84">
        <v>0.0905413783940715</v>
      </c>
      <c r="F8" s="83">
        <v>121</v>
      </c>
      <c r="G8" s="84">
        <v>0.5438691118302769</v>
      </c>
      <c r="H8" s="83">
        <v>2</v>
      </c>
      <c r="I8" s="85" t="s">
        <v>99</v>
      </c>
      <c r="J8" s="83">
        <v>3</v>
      </c>
      <c r="K8" s="85" t="s">
        <v>99</v>
      </c>
      <c r="L8" s="86" t="s">
        <v>27</v>
      </c>
      <c r="M8" s="94" t="s">
        <v>27</v>
      </c>
      <c r="N8" s="87">
        <v>2</v>
      </c>
      <c r="O8" s="85" t="s">
        <v>99</v>
      </c>
      <c r="P8" s="83">
        <v>19</v>
      </c>
      <c r="Q8" s="84">
        <v>0.26301218161683276</v>
      </c>
    </row>
    <row r="9" spans="1:17" ht="19.5" customHeight="1">
      <c r="A9" s="82" t="s">
        <v>61</v>
      </c>
      <c r="B9" s="83">
        <v>12234</v>
      </c>
      <c r="C9" s="84">
        <v>9.4457913185812</v>
      </c>
      <c r="D9" s="83">
        <v>8070</v>
      </c>
      <c r="E9" s="84">
        <v>7.9420535178277945</v>
      </c>
      <c r="F9" s="83">
        <v>3886</v>
      </c>
      <c r="G9" s="84">
        <v>17.466738583243437</v>
      </c>
      <c r="H9" s="83">
        <v>97</v>
      </c>
      <c r="I9" s="84">
        <v>14.499252615844544</v>
      </c>
      <c r="J9" s="83">
        <v>135</v>
      </c>
      <c r="K9" s="84">
        <v>3.217349857006673</v>
      </c>
      <c r="L9" s="83">
        <v>11</v>
      </c>
      <c r="M9" s="95">
        <v>5.7591623036649215</v>
      </c>
      <c r="N9" s="83">
        <v>198</v>
      </c>
      <c r="O9" s="84">
        <v>5.132192846034215</v>
      </c>
      <c r="P9" s="83">
        <v>1034</v>
      </c>
      <c r="Q9" s="84">
        <v>14.31339977851606</v>
      </c>
    </row>
    <row r="10" spans="1:17" ht="19.5" customHeight="1">
      <c r="A10" s="82" t="s">
        <v>62</v>
      </c>
      <c r="B10" s="83">
        <v>31579</v>
      </c>
      <c r="C10" s="84">
        <v>24.38193918991955</v>
      </c>
      <c r="D10" s="83">
        <v>23478</v>
      </c>
      <c r="E10" s="84">
        <v>23.105766108000118</v>
      </c>
      <c r="F10" s="83">
        <v>7089</v>
      </c>
      <c r="G10" s="84">
        <v>31.863538295577133</v>
      </c>
      <c r="H10" s="83">
        <v>249</v>
      </c>
      <c r="I10" s="84">
        <v>37.219730941704036</v>
      </c>
      <c r="J10" s="83">
        <v>578</v>
      </c>
      <c r="K10" s="84">
        <v>13.775023832221164</v>
      </c>
      <c r="L10" s="83">
        <v>64</v>
      </c>
      <c r="M10" s="95">
        <v>33.50785340314136</v>
      </c>
      <c r="N10" s="83">
        <v>948</v>
      </c>
      <c r="O10" s="84">
        <v>24.57231726283048</v>
      </c>
      <c r="P10" s="83">
        <v>2331</v>
      </c>
      <c r="Q10" s="84">
        <v>32.26744186046512</v>
      </c>
    </row>
    <row r="11" spans="1:17" ht="19.5" customHeight="1">
      <c r="A11" s="82" t="s">
        <v>63</v>
      </c>
      <c r="B11" s="83">
        <v>35962</v>
      </c>
      <c r="C11" s="84">
        <v>27.766024799641748</v>
      </c>
      <c r="D11" s="83">
        <v>28671</v>
      </c>
      <c r="E11" s="84">
        <v>28.216433260178526</v>
      </c>
      <c r="F11" s="83">
        <v>5486</v>
      </c>
      <c r="G11" s="84">
        <v>24.65839626033801</v>
      </c>
      <c r="H11" s="83">
        <v>149</v>
      </c>
      <c r="I11" s="84">
        <v>22.27204783258595</v>
      </c>
      <c r="J11" s="83">
        <v>1429</v>
      </c>
      <c r="K11" s="84">
        <v>34.05624404194471</v>
      </c>
      <c r="L11" s="83">
        <v>66</v>
      </c>
      <c r="M11" s="95">
        <v>34.55497382198953</v>
      </c>
      <c r="N11" s="83">
        <v>1189</v>
      </c>
      <c r="O11" s="84">
        <v>30.81907724209435</v>
      </c>
      <c r="P11" s="83">
        <v>1952</v>
      </c>
      <c r="Q11" s="84">
        <v>27.02104097452935</v>
      </c>
    </row>
    <row r="12" spans="1:17" ht="19.5" customHeight="1">
      <c r="A12" s="82" t="s">
        <v>64</v>
      </c>
      <c r="B12" s="83">
        <v>32819</v>
      </c>
      <c r="C12" s="84">
        <v>25.339335073117255</v>
      </c>
      <c r="D12" s="83">
        <v>27395</v>
      </c>
      <c r="E12" s="84">
        <v>26.960663707669447</v>
      </c>
      <c r="F12" s="83">
        <v>3651</v>
      </c>
      <c r="G12" s="84">
        <v>16.41046386192017</v>
      </c>
      <c r="H12" s="83">
        <v>111</v>
      </c>
      <c r="I12" s="84">
        <v>16.591928251121075</v>
      </c>
      <c r="J12" s="83">
        <v>1448</v>
      </c>
      <c r="K12" s="84">
        <v>34.50905624404194</v>
      </c>
      <c r="L12" s="83">
        <v>33</v>
      </c>
      <c r="M12" s="95">
        <v>17.277486910994764</v>
      </c>
      <c r="N12" s="83">
        <v>947</v>
      </c>
      <c r="O12" s="84">
        <v>24.54639709694142</v>
      </c>
      <c r="P12" s="83">
        <v>1281</v>
      </c>
      <c r="Q12" s="84">
        <v>17.732558139534884</v>
      </c>
    </row>
    <row r="13" spans="1:17" ht="19.5" customHeight="1">
      <c r="A13" s="82" t="s">
        <v>65</v>
      </c>
      <c r="B13" s="83">
        <v>13872</v>
      </c>
      <c r="C13" s="84">
        <v>10.710480396547197</v>
      </c>
      <c r="D13" s="83">
        <v>11579</v>
      </c>
      <c r="E13" s="84">
        <v>11.39541978722776</v>
      </c>
      <c r="F13" s="83">
        <v>1631</v>
      </c>
      <c r="G13" s="84">
        <v>7.330996044588279</v>
      </c>
      <c r="H13" s="83">
        <v>48</v>
      </c>
      <c r="I13" s="84">
        <v>7.174887892376682</v>
      </c>
      <c r="J13" s="83">
        <v>513</v>
      </c>
      <c r="K13" s="84">
        <v>12.225929456625357</v>
      </c>
      <c r="L13" s="83">
        <v>16</v>
      </c>
      <c r="M13" s="95">
        <v>8.37696335078534</v>
      </c>
      <c r="N13" s="83">
        <v>471</v>
      </c>
      <c r="O13" s="84">
        <v>12.208398133748057</v>
      </c>
      <c r="P13" s="83">
        <v>518</v>
      </c>
      <c r="Q13" s="84">
        <v>7.170542635658915</v>
      </c>
    </row>
    <row r="14" spans="1:17" ht="19.5" customHeight="1">
      <c r="A14" s="82" t="s">
        <v>66</v>
      </c>
      <c r="B14" s="83">
        <v>2818</v>
      </c>
      <c r="C14" s="84">
        <v>2.1757593539121975</v>
      </c>
      <c r="D14" s="83">
        <v>2318</v>
      </c>
      <c r="E14" s="84">
        <v>2.2812490773636713</v>
      </c>
      <c r="F14" s="83">
        <v>382</v>
      </c>
      <c r="G14" s="84">
        <v>1.7170082704063288</v>
      </c>
      <c r="H14" s="83">
        <v>13</v>
      </c>
      <c r="I14" s="84">
        <v>1.9431988041853512</v>
      </c>
      <c r="J14" s="83">
        <v>90</v>
      </c>
      <c r="K14" s="84">
        <v>2.144899904671115</v>
      </c>
      <c r="L14" s="86">
        <v>1</v>
      </c>
      <c r="M14" s="96" t="s">
        <v>99</v>
      </c>
      <c r="N14" s="83">
        <v>103</v>
      </c>
      <c r="O14" s="84">
        <v>2.669777086573354</v>
      </c>
      <c r="P14" s="83">
        <v>88</v>
      </c>
      <c r="Q14" s="84">
        <v>1.2181616832779625</v>
      </c>
    </row>
    <row r="15" spans="1:17" ht="19.5" customHeight="1">
      <c r="A15" s="88" t="s">
        <v>68</v>
      </c>
      <c r="B15" s="89">
        <v>129518</v>
      </c>
      <c r="C15" s="90">
        <v>100</v>
      </c>
      <c r="D15" s="89">
        <v>101611</v>
      </c>
      <c r="E15" s="90">
        <v>100</v>
      </c>
      <c r="F15" s="89">
        <v>22248</v>
      </c>
      <c r="G15" s="90">
        <v>100</v>
      </c>
      <c r="H15" s="89">
        <v>669</v>
      </c>
      <c r="I15" s="90">
        <v>100</v>
      </c>
      <c r="J15" s="89">
        <v>4196</v>
      </c>
      <c r="K15" s="90">
        <v>100</v>
      </c>
      <c r="L15" s="89">
        <v>191</v>
      </c>
      <c r="M15" s="97">
        <v>100</v>
      </c>
      <c r="N15" s="89">
        <v>3858</v>
      </c>
      <c r="O15" s="90">
        <v>100</v>
      </c>
      <c r="P15" s="89">
        <v>7224</v>
      </c>
      <c r="Q15" s="90">
        <v>100</v>
      </c>
    </row>
    <row r="16" spans="1:17" ht="37.5" customHeight="1">
      <c r="A16" s="91" t="s">
        <v>230</v>
      </c>
      <c r="B16" s="289">
        <v>27.443</v>
      </c>
      <c r="C16" s="290"/>
      <c r="D16" s="289">
        <v>27.915</v>
      </c>
      <c r="E16" s="290"/>
      <c r="F16" s="289">
        <v>24.523</v>
      </c>
      <c r="G16" s="290"/>
      <c r="H16" s="289">
        <v>24.135</v>
      </c>
      <c r="I16" s="290"/>
      <c r="J16" s="289">
        <v>29.368</v>
      </c>
      <c r="K16" s="290"/>
      <c r="L16" s="289">
        <v>25.923</v>
      </c>
      <c r="M16" s="291"/>
      <c r="N16" s="292">
        <v>27.786</v>
      </c>
      <c r="O16" s="290"/>
      <c r="P16" s="289">
        <v>25.018</v>
      </c>
      <c r="Q16" s="290"/>
    </row>
    <row r="17" spans="1:17" ht="12.75" customHeight="1">
      <c r="A17" s="98"/>
      <c r="B17" s="99"/>
      <c r="C17" s="101"/>
      <c r="D17" s="99"/>
      <c r="E17" s="101"/>
      <c r="F17" s="99"/>
      <c r="G17" s="101"/>
      <c r="H17" s="99"/>
      <c r="I17" s="101"/>
      <c r="J17" s="99"/>
      <c r="K17" s="101"/>
      <c r="L17" s="99"/>
      <c r="M17" s="101"/>
      <c r="N17" s="99"/>
      <c r="O17" s="101"/>
      <c r="P17" s="99"/>
      <c r="Q17" s="101"/>
    </row>
    <row r="18" spans="1:17" ht="27.75" customHeight="1">
      <c r="A18" s="283" t="s">
        <v>231</v>
      </c>
      <c r="B18" s="284"/>
      <c r="C18" s="284"/>
      <c r="D18" s="284"/>
      <c r="E18" s="284"/>
      <c r="F18" s="284"/>
      <c r="G18" s="284"/>
      <c r="H18" s="284"/>
      <c r="I18" s="284"/>
      <c r="J18" s="284"/>
      <c r="K18" s="284"/>
      <c r="L18" s="284"/>
      <c r="M18" s="284"/>
      <c r="N18" s="284"/>
      <c r="O18" s="284"/>
      <c r="P18" s="284"/>
      <c r="Q18" s="284"/>
    </row>
    <row r="19" spans="1:17" ht="12.75" customHeight="1">
      <c r="A19" s="43"/>
      <c r="B19" s="76"/>
      <c r="C19" s="76"/>
      <c r="D19" s="76"/>
      <c r="E19" s="76"/>
      <c r="F19" s="76"/>
      <c r="G19" s="76"/>
      <c r="H19" s="76"/>
      <c r="I19" s="76"/>
      <c r="J19" s="76"/>
      <c r="K19" s="76"/>
      <c r="L19" s="76"/>
      <c r="M19" s="76"/>
      <c r="N19" s="76"/>
      <c r="O19" s="76"/>
      <c r="P19" s="76"/>
      <c r="Q19" s="76"/>
    </row>
    <row r="20" spans="1:17" ht="23.25" customHeight="1">
      <c r="A20" s="283" t="s">
        <v>232</v>
      </c>
      <c r="B20" s="284"/>
      <c r="C20" s="284"/>
      <c r="D20" s="284"/>
      <c r="E20" s="284"/>
      <c r="F20" s="284"/>
      <c r="G20" s="284"/>
      <c r="H20" s="284"/>
      <c r="I20" s="284"/>
      <c r="J20" s="284"/>
      <c r="K20" s="284"/>
      <c r="L20" s="284"/>
      <c r="M20" s="284"/>
      <c r="N20" s="284"/>
      <c r="O20" s="284"/>
      <c r="P20" s="284"/>
      <c r="Q20" s="284"/>
    </row>
    <row r="21" spans="1:17" ht="12.75" customHeight="1">
      <c r="A21" s="43"/>
      <c r="B21" s="76"/>
      <c r="C21" s="76"/>
      <c r="D21" s="76"/>
      <c r="E21" s="76"/>
      <c r="F21" s="76"/>
      <c r="G21" s="76"/>
      <c r="H21" s="76"/>
      <c r="I21" s="76"/>
      <c r="J21" s="76"/>
      <c r="K21" s="76"/>
      <c r="L21" s="76"/>
      <c r="M21" s="76"/>
      <c r="N21" s="76"/>
      <c r="O21" s="76"/>
      <c r="P21" s="76"/>
      <c r="Q21" s="76"/>
    </row>
    <row r="22" spans="1:17" ht="12.75">
      <c r="A22" s="296" t="s">
        <v>286</v>
      </c>
      <c r="B22" s="297"/>
      <c r="C22" s="297"/>
      <c r="D22" s="297"/>
      <c r="E22" s="297"/>
      <c r="F22" s="297"/>
      <c r="G22" s="297"/>
      <c r="H22" s="297"/>
      <c r="I22" s="297"/>
      <c r="J22" s="297"/>
      <c r="K22" s="297"/>
      <c r="L22" s="297"/>
      <c r="M22" s="297"/>
      <c r="N22" s="297"/>
      <c r="O22" s="297"/>
      <c r="P22" s="297"/>
      <c r="Q22" s="297"/>
    </row>
    <row r="61" spans="1:4" ht="12.75">
      <c r="A61" s="4">
        <f ca="1">NOW()</f>
        <v>38058.45378425926</v>
      </c>
      <c r="D61" s="5" t="s">
        <v>71</v>
      </c>
    </row>
    <row r="62" ht="12.75">
      <c r="B62" s="6" t="s">
        <v>72</v>
      </c>
    </row>
    <row r="63" ht="12.75">
      <c r="A63" s="6" t="s">
        <v>73</v>
      </c>
    </row>
    <row r="64" ht="12.75">
      <c r="A64" s="6" t="s">
        <v>74</v>
      </c>
    </row>
    <row r="66" spans="1:17" ht="12.75">
      <c r="A66" s="7" t="s">
        <v>75</v>
      </c>
      <c r="B66" s="7" t="s">
        <v>75</v>
      </c>
      <c r="C66" s="7" t="s">
        <v>75</v>
      </c>
      <c r="D66" s="7" t="s">
        <v>75</v>
      </c>
      <c r="E66" s="7" t="s">
        <v>75</v>
      </c>
      <c r="F66" s="7" t="s">
        <v>75</v>
      </c>
      <c r="G66" s="7" t="s">
        <v>75</v>
      </c>
      <c r="H66" s="7" t="s">
        <v>75</v>
      </c>
      <c r="I66" s="7" t="s">
        <v>75</v>
      </c>
      <c r="J66" s="7" t="s">
        <v>75</v>
      </c>
      <c r="K66" s="7" t="s">
        <v>75</v>
      </c>
      <c r="L66" s="7" t="s">
        <v>75</v>
      </c>
      <c r="M66" s="7" t="s">
        <v>75</v>
      </c>
      <c r="N66" s="7" t="s">
        <v>75</v>
      </c>
      <c r="O66" s="7" t="s">
        <v>75</v>
      </c>
      <c r="P66" s="7" t="s">
        <v>75</v>
      </c>
      <c r="Q66" s="7" t="s">
        <v>75</v>
      </c>
    </row>
    <row r="68" spans="6:14" ht="12.75">
      <c r="F68" s="6" t="s">
        <v>76</v>
      </c>
      <c r="N68" s="6" t="s">
        <v>77</v>
      </c>
    </row>
    <row r="69" spans="2:17" ht="12.75">
      <c r="B69" s="7" t="s">
        <v>75</v>
      </c>
      <c r="C69" s="7" t="s">
        <v>75</v>
      </c>
      <c r="D69" s="7" t="s">
        <v>75</v>
      </c>
      <c r="E69" s="7" t="s">
        <v>75</v>
      </c>
      <c r="F69" s="7" t="s">
        <v>75</v>
      </c>
      <c r="G69" s="7" t="s">
        <v>75</v>
      </c>
      <c r="H69" s="7" t="s">
        <v>75</v>
      </c>
      <c r="I69" s="7" t="s">
        <v>75</v>
      </c>
      <c r="J69" s="7" t="s">
        <v>75</v>
      </c>
      <c r="K69" s="7" t="s">
        <v>75</v>
      </c>
      <c r="L69" s="7" t="s">
        <v>75</v>
      </c>
      <c r="M69" s="7" t="s">
        <v>75</v>
      </c>
      <c r="N69" s="7" t="s">
        <v>75</v>
      </c>
      <c r="O69" s="7" t="s">
        <v>75</v>
      </c>
      <c r="P69" s="7" t="s">
        <v>75</v>
      </c>
      <c r="Q69" s="7" t="s">
        <v>75</v>
      </c>
    </row>
    <row r="70" ht="12.75">
      <c r="A70" s="6" t="s">
        <v>78</v>
      </c>
    </row>
    <row r="71" spans="1:16" ht="12.75">
      <c r="A71" s="6" t="s">
        <v>79</v>
      </c>
      <c r="B71" s="6" t="s">
        <v>80</v>
      </c>
      <c r="D71" s="6" t="s">
        <v>81</v>
      </c>
      <c r="F71" s="6" t="s">
        <v>82</v>
      </c>
      <c r="H71" s="5" t="s">
        <v>83</v>
      </c>
      <c r="J71" s="5" t="s">
        <v>84</v>
      </c>
      <c r="L71" s="6" t="s">
        <v>85</v>
      </c>
      <c r="N71" s="6" t="s">
        <v>86</v>
      </c>
      <c r="P71" s="6" t="s">
        <v>87</v>
      </c>
    </row>
    <row r="72" spans="1:17" ht="12.75">
      <c r="A72" s="6" t="s">
        <v>48</v>
      </c>
      <c r="B72" s="7" t="s">
        <v>75</v>
      </c>
      <c r="C72" s="7" t="s">
        <v>75</v>
      </c>
      <c r="D72" s="7" t="s">
        <v>75</v>
      </c>
      <c r="E72" s="7" t="s">
        <v>75</v>
      </c>
      <c r="F72" s="7" t="s">
        <v>75</v>
      </c>
      <c r="G72" s="7" t="s">
        <v>75</v>
      </c>
      <c r="H72" s="7" t="s">
        <v>75</v>
      </c>
      <c r="I72" s="7" t="s">
        <v>75</v>
      </c>
      <c r="J72" s="7" t="s">
        <v>75</v>
      </c>
      <c r="K72" s="7" t="s">
        <v>75</v>
      </c>
      <c r="L72" s="7" t="s">
        <v>75</v>
      </c>
      <c r="M72" s="7" t="s">
        <v>75</v>
      </c>
      <c r="N72" s="7" t="s">
        <v>75</v>
      </c>
      <c r="O72" s="7" t="s">
        <v>75</v>
      </c>
      <c r="P72" s="7" t="s">
        <v>75</v>
      </c>
      <c r="Q72" s="7" t="s">
        <v>75</v>
      </c>
    </row>
    <row r="74" spans="2:17" ht="12.75">
      <c r="B74" s="6" t="s">
        <v>24</v>
      </c>
      <c r="C74" s="6" t="s">
        <v>57</v>
      </c>
      <c r="D74" s="6" t="s">
        <v>24</v>
      </c>
      <c r="E74" s="6" t="s">
        <v>57</v>
      </c>
      <c r="F74" s="6" t="s">
        <v>24</v>
      </c>
      <c r="G74" s="6" t="s">
        <v>57</v>
      </c>
      <c r="H74" s="6" t="s">
        <v>24</v>
      </c>
      <c r="I74" s="6" t="s">
        <v>57</v>
      </c>
      <c r="J74" s="6" t="s">
        <v>24</v>
      </c>
      <c r="K74" s="6" t="s">
        <v>57</v>
      </c>
      <c r="L74" s="6" t="s">
        <v>24</v>
      </c>
      <c r="M74" s="6" t="s">
        <v>57</v>
      </c>
      <c r="N74" s="6" t="s">
        <v>24</v>
      </c>
      <c r="O74" s="6" t="s">
        <v>57</v>
      </c>
      <c r="P74" s="6" t="s">
        <v>24</v>
      </c>
      <c r="Q74" s="6" t="s">
        <v>57</v>
      </c>
    </row>
    <row r="75" spans="1:17" ht="12.75">
      <c r="A75" s="7" t="s">
        <v>75</v>
      </c>
      <c r="B75" s="7" t="s">
        <v>75</v>
      </c>
      <c r="C75" s="7" t="s">
        <v>75</v>
      </c>
      <c r="D75" s="7" t="s">
        <v>75</v>
      </c>
      <c r="E75" s="7" t="s">
        <v>75</v>
      </c>
      <c r="F75" s="7" t="s">
        <v>75</v>
      </c>
      <c r="G75" s="7" t="s">
        <v>75</v>
      </c>
      <c r="H75" s="7" t="s">
        <v>75</v>
      </c>
      <c r="I75" s="7" t="s">
        <v>75</v>
      </c>
      <c r="J75" s="7" t="s">
        <v>75</v>
      </c>
      <c r="K75" s="7" t="s">
        <v>75</v>
      </c>
      <c r="L75" s="7" t="s">
        <v>75</v>
      </c>
      <c r="M75" s="7" t="s">
        <v>75</v>
      </c>
      <c r="N75" s="7" t="s">
        <v>75</v>
      </c>
      <c r="O75" s="7" t="s">
        <v>75</v>
      </c>
      <c r="P75" s="7" t="s">
        <v>75</v>
      </c>
      <c r="Q75" s="7" t="s">
        <v>75</v>
      </c>
    </row>
    <row r="77" spans="1:17" ht="12.75">
      <c r="A77" s="5" t="s">
        <v>60</v>
      </c>
      <c r="B77" s="8">
        <v>148</v>
      </c>
      <c r="C77" s="9">
        <f aca="true" t="shared" si="0" ref="C77:C83">B77/B8*100</f>
        <v>67.88990825688074</v>
      </c>
      <c r="D77" s="8">
        <v>60</v>
      </c>
      <c r="E77" s="9">
        <f aca="true" t="shared" si="1" ref="E77:E83">D77/D8*100</f>
        <v>65.21739130434783</v>
      </c>
      <c r="F77" s="8">
        <v>86</v>
      </c>
      <c r="G77" s="9">
        <f aca="true" t="shared" si="2" ref="G77:G83">F77/F8*100</f>
        <v>71.07438016528926</v>
      </c>
      <c r="H77" s="10">
        <v>1</v>
      </c>
      <c r="I77" s="9">
        <f aca="true" t="shared" si="3" ref="I77:I83">H77/H8*100</f>
        <v>50</v>
      </c>
      <c r="J77" s="10">
        <v>1</v>
      </c>
      <c r="K77" s="9">
        <f aca="true" t="shared" si="4" ref="K77:K83">J77/J8*100</f>
        <v>33.33333333333333</v>
      </c>
      <c r="L77" s="11" t="s">
        <v>88</v>
      </c>
      <c r="M77" s="12" t="s">
        <v>88</v>
      </c>
      <c r="N77" s="8">
        <v>1</v>
      </c>
      <c r="O77" s="9">
        <f aca="true" t="shared" si="5" ref="O77:O83">N77/N8*100</f>
        <v>50</v>
      </c>
      <c r="P77" s="8">
        <v>11</v>
      </c>
      <c r="Q77" s="9">
        <f aca="true" t="shared" si="6" ref="Q77:Q83">P77/P8*100</f>
        <v>57.89473684210527</v>
      </c>
    </row>
    <row r="78" spans="1:17" ht="12.75">
      <c r="A78" s="5" t="s">
        <v>61</v>
      </c>
      <c r="B78" s="8">
        <v>10639</v>
      </c>
      <c r="C78" s="9">
        <f t="shared" si="0"/>
        <v>86.96256334804643</v>
      </c>
      <c r="D78" s="8">
        <v>6714</v>
      </c>
      <c r="E78" s="9">
        <f t="shared" si="1"/>
        <v>83.19702602230483</v>
      </c>
      <c r="F78" s="8">
        <v>3737</v>
      </c>
      <c r="G78" s="9">
        <f t="shared" si="2"/>
        <v>96.16572310859496</v>
      </c>
      <c r="H78" s="10">
        <v>110</v>
      </c>
      <c r="I78" s="9">
        <f t="shared" si="3"/>
        <v>113.4020618556701</v>
      </c>
      <c r="J78" s="10">
        <v>55</v>
      </c>
      <c r="K78" s="9">
        <f t="shared" si="4"/>
        <v>40.74074074074074</v>
      </c>
      <c r="L78" s="8">
        <v>5</v>
      </c>
      <c r="M78" s="9">
        <f aca="true" t="shared" si="7" ref="M78:M83">L78/L9*100</f>
        <v>45.45454545454545</v>
      </c>
      <c r="N78" s="8">
        <v>131</v>
      </c>
      <c r="O78" s="9">
        <f t="shared" si="5"/>
        <v>66.16161616161617</v>
      </c>
      <c r="P78" s="8">
        <v>533</v>
      </c>
      <c r="Q78" s="9">
        <f t="shared" si="6"/>
        <v>51.54738878143134</v>
      </c>
    </row>
    <row r="79" spans="1:17" ht="12.75">
      <c r="A79" s="5" t="s">
        <v>62</v>
      </c>
      <c r="B79" s="8">
        <v>26424</v>
      </c>
      <c r="C79" s="9">
        <f t="shared" si="0"/>
        <v>83.67586054023243</v>
      </c>
      <c r="D79" s="8">
        <v>19866</v>
      </c>
      <c r="E79" s="9">
        <f t="shared" si="1"/>
        <v>84.61538461538461</v>
      </c>
      <c r="F79" s="8">
        <v>6109</v>
      </c>
      <c r="G79" s="9">
        <f t="shared" si="2"/>
        <v>86.17576527013682</v>
      </c>
      <c r="H79" s="10">
        <v>176</v>
      </c>
      <c r="I79" s="9">
        <f t="shared" si="3"/>
        <v>70.68273092369478</v>
      </c>
      <c r="J79" s="10">
        <v>196</v>
      </c>
      <c r="K79" s="9">
        <f t="shared" si="4"/>
        <v>33.910034602076124</v>
      </c>
      <c r="L79" s="8">
        <v>12</v>
      </c>
      <c r="M79" s="9">
        <f t="shared" si="7"/>
        <v>18.75</v>
      </c>
      <c r="N79" s="8">
        <v>542</v>
      </c>
      <c r="O79" s="9">
        <f t="shared" si="5"/>
        <v>57.17299578059072</v>
      </c>
      <c r="P79" s="8">
        <v>892</v>
      </c>
      <c r="Q79" s="9">
        <f t="shared" si="6"/>
        <v>38.26683826683826</v>
      </c>
    </row>
    <row r="80" spans="1:17" ht="12.75">
      <c r="A80" s="5" t="s">
        <v>63</v>
      </c>
      <c r="B80" s="8">
        <v>34976</v>
      </c>
      <c r="C80" s="9">
        <f t="shared" si="0"/>
        <v>97.25821700684055</v>
      </c>
      <c r="D80" s="8">
        <v>30109</v>
      </c>
      <c r="E80" s="9">
        <f t="shared" si="1"/>
        <v>105.01552090962993</v>
      </c>
      <c r="F80" s="8">
        <v>4160</v>
      </c>
      <c r="G80" s="9">
        <f t="shared" si="2"/>
        <v>75.82938388625593</v>
      </c>
      <c r="H80" s="10">
        <v>148</v>
      </c>
      <c r="I80" s="9">
        <f t="shared" si="3"/>
        <v>99.32885906040269</v>
      </c>
      <c r="J80" s="10">
        <v>431</v>
      </c>
      <c r="K80" s="9">
        <f t="shared" si="4"/>
        <v>30.160951714485655</v>
      </c>
      <c r="L80" s="8">
        <v>19</v>
      </c>
      <c r="M80" s="9">
        <f t="shared" si="7"/>
        <v>28.78787878787879</v>
      </c>
      <c r="N80" s="8">
        <v>705</v>
      </c>
      <c r="O80" s="9">
        <f t="shared" si="5"/>
        <v>59.29352396972245</v>
      </c>
      <c r="P80" s="8">
        <v>805</v>
      </c>
      <c r="Q80" s="9">
        <f t="shared" si="6"/>
        <v>41.239754098360656</v>
      </c>
    </row>
    <row r="81" spans="1:17" ht="12.75">
      <c r="A81" s="5" t="s">
        <v>64</v>
      </c>
      <c r="B81" s="8">
        <v>27874</v>
      </c>
      <c r="C81" s="9">
        <f t="shared" si="0"/>
        <v>84.93250860781865</v>
      </c>
      <c r="D81" s="8">
        <v>24550</v>
      </c>
      <c r="E81" s="9">
        <f t="shared" si="1"/>
        <v>89.61489322869137</v>
      </c>
      <c r="F81" s="8">
        <v>2743</v>
      </c>
      <c r="G81" s="9">
        <f t="shared" si="2"/>
        <v>75.13010134209806</v>
      </c>
      <c r="H81" s="10">
        <v>79</v>
      </c>
      <c r="I81" s="9">
        <f t="shared" si="3"/>
        <v>71.17117117117117</v>
      </c>
      <c r="J81" s="10">
        <v>388</v>
      </c>
      <c r="K81" s="9">
        <f t="shared" si="4"/>
        <v>26.795580110497237</v>
      </c>
      <c r="L81" s="8">
        <v>11</v>
      </c>
      <c r="M81" s="9">
        <f t="shared" si="7"/>
        <v>33.33333333333333</v>
      </c>
      <c r="N81" s="8">
        <v>587</v>
      </c>
      <c r="O81" s="9">
        <f t="shared" si="5"/>
        <v>61.98521647307286</v>
      </c>
      <c r="P81" s="8">
        <v>569</v>
      </c>
      <c r="Q81" s="9">
        <f t="shared" si="6"/>
        <v>44.4184231069477</v>
      </c>
    </row>
    <row r="82" spans="1:17" ht="12.75">
      <c r="A82" s="5" t="s">
        <v>65</v>
      </c>
      <c r="B82" s="8">
        <v>9961</v>
      </c>
      <c r="C82" s="9">
        <f t="shared" si="0"/>
        <v>71.80651672433679</v>
      </c>
      <c r="D82" s="8">
        <v>8630</v>
      </c>
      <c r="E82" s="9">
        <f t="shared" si="1"/>
        <v>74.53147940236636</v>
      </c>
      <c r="F82" s="8">
        <v>1131</v>
      </c>
      <c r="G82" s="9">
        <f t="shared" si="2"/>
        <v>69.34396076026978</v>
      </c>
      <c r="H82" s="10">
        <v>20</v>
      </c>
      <c r="I82" s="9">
        <f t="shared" si="3"/>
        <v>41.66666666666667</v>
      </c>
      <c r="J82" s="10">
        <v>137</v>
      </c>
      <c r="K82" s="9">
        <f t="shared" si="4"/>
        <v>26.705653021442494</v>
      </c>
      <c r="L82" s="8">
        <v>3</v>
      </c>
      <c r="M82" s="9">
        <f t="shared" si="7"/>
        <v>18.75</v>
      </c>
      <c r="N82" s="8">
        <v>253</v>
      </c>
      <c r="O82" s="9">
        <f t="shared" si="5"/>
        <v>53.71549893842887</v>
      </c>
      <c r="P82" s="8">
        <v>179</v>
      </c>
      <c r="Q82" s="9">
        <f t="shared" si="6"/>
        <v>34.55598455598455</v>
      </c>
    </row>
    <row r="83" spans="1:17" ht="12.75">
      <c r="A83" s="5" t="s">
        <v>66</v>
      </c>
      <c r="B83" s="8">
        <v>1378</v>
      </c>
      <c r="C83" s="9">
        <f t="shared" si="0"/>
        <v>48.89992902767921</v>
      </c>
      <c r="D83" s="8">
        <v>1170</v>
      </c>
      <c r="E83" s="9">
        <f t="shared" si="1"/>
        <v>50.47454702329595</v>
      </c>
      <c r="F83" s="10">
        <v>169</v>
      </c>
      <c r="G83" s="9">
        <f t="shared" si="2"/>
        <v>44.24083769633508</v>
      </c>
      <c r="H83" s="10">
        <v>2</v>
      </c>
      <c r="I83" s="9">
        <f t="shared" si="3"/>
        <v>15.384615384615385</v>
      </c>
      <c r="J83" s="10">
        <v>23</v>
      </c>
      <c r="K83" s="9">
        <f t="shared" si="4"/>
        <v>25.555555555555554</v>
      </c>
      <c r="L83" s="10">
        <v>1</v>
      </c>
      <c r="M83" s="9">
        <f t="shared" si="7"/>
        <v>100</v>
      </c>
      <c r="N83" s="10">
        <v>63</v>
      </c>
      <c r="O83" s="9">
        <f t="shared" si="5"/>
        <v>61.165048543689316</v>
      </c>
      <c r="P83" s="10">
        <v>34</v>
      </c>
      <c r="Q83" s="9">
        <f t="shared" si="6"/>
        <v>38.63636363636363</v>
      </c>
    </row>
    <row r="84" spans="1:17" ht="12.75">
      <c r="A84" s="5" t="s">
        <v>67</v>
      </c>
      <c r="B84" s="10">
        <v>43</v>
      </c>
      <c r="C84" s="9" t="e">
        <f>B84/#REF!*100</f>
        <v>#REF!</v>
      </c>
      <c r="D84" s="10">
        <v>33</v>
      </c>
      <c r="E84" s="9" t="e">
        <f>D84/#REF!*100</f>
        <v>#REF!</v>
      </c>
      <c r="F84" s="10">
        <v>9</v>
      </c>
      <c r="G84" s="9" t="e">
        <f>F84/#REF!*100</f>
        <v>#REF!</v>
      </c>
      <c r="H84" s="10">
        <v>1</v>
      </c>
      <c r="I84" s="9" t="e">
        <f>H84/#REF!*100</f>
        <v>#REF!</v>
      </c>
      <c r="J84" s="13" t="s">
        <v>88</v>
      </c>
      <c r="K84" s="12" t="s">
        <v>88</v>
      </c>
      <c r="L84" s="13" t="s">
        <v>88</v>
      </c>
      <c r="M84" s="12" t="s">
        <v>88</v>
      </c>
      <c r="N84" s="10">
        <v>2</v>
      </c>
      <c r="O84" s="9" t="e">
        <f>N84/#REF!*100</f>
        <v>#REF!</v>
      </c>
      <c r="P84" s="10">
        <v>5</v>
      </c>
      <c r="Q84" s="9" t="e">
        <f>P84/#REF!*100</f>
        <v>#REF!</v>
      </c>
    </row>
    <row r="85" spans="1:17" ht="12.75">
      <c r="A85" s="7" t="s">
        <v>75</v>
      </c>
      <c r="B85" s="7" t="s">
        <v>75</v>
      </c>
      <c r="C85" s="7" t="s">
        <v>75</v>
      </c>
      <c r="D85" s="7" t="s">
        <v>75</v>
      </c>
      <c r="E85" s="14" t="s">
        <v>75</v>
      </c>
      <c r="F85" s="7" t="s">
        <v>75</v>
      </c>
      <c r="G85" s="7" t="s">
        <v>75</v>
      </c>
      <c r="H85" s="7" t="s">
        <v>75</v>
      </c>
      <c r="I85" s="7" t="s">
        <v>75</v>
      </c>
      <c r="J85" s="7" t="s">
        <v>75</v>
      </c>
      <c r="K85" s="7" t="s">
        <v>75</v>
      </c>
      <c r="L85" s="7" t="s">
        <v>75</v>
      </c>
      <c r="M85" s="14" t="s">
        <v>75</v>
      </c>
      <c r="N85" s="7" t="s">
        <v>75</v>
      </c>
      <c r="O85" s="14" t="s">
        <v>75</v>
      </c>
      <c r="P85" s="7" t="s">
        <v>75</v>
      </c>
      <c r="Q85" s="14" t="s">
        <v>75</v>
      </c>
    </row>
    <row r="86" spans="13:17" ht="12.75">
      <c r="M86" s="9"/>
      <c r="O86" s="9"/>
      <c r="Q86" s="9"/>
    </row>
    <row r="87" spans="1:17" ht="12.75">
      <c r="A87" s="5" t="s">
        <v>89</v>
      </c>
      <c r="B87" s="8">
        <v>111443</v>
      </c>
      <c r="C87" s="9">
        <f>B87/B15*100</f>
        <v>86.04441081548511</v>
      </c>
      <c r="D87" s="8">
        <v>91132</v>
      </c>
      <c r="E87" s="9">
        <f>D87/D15*100</f>
        <v>89.68714017183179</v>
      </c>
      <c r="F87" s="8">
        <v>18144</v>
      </c>
      <c r="G87" s="9">
        <f>F87/F15*100</f>
        <v>81.55339805825243</v>
      </c>
      <c r="H87" s="10">
        <v>537</v>
      </c>
      <c r="I87" s="9">
        <f>H87/H15*100</f>
        <v>80.26905829596413</v>
      </c>
      <c r="J87" s="8">
        <v>1231</v>
      </c>
      <c r="K87" s="9">
        <f>J87/J15*100</f>
        <v>29.337464251668255</v>
      </c>
      <c r="L87" s="8">
        <v>51</v>
      </c>
      <c r="M87" s="9">
        <f>L87/L15*100</f>
        <v>26.701570680628272</v>
      </c>
      <c r="N87" s="8">
        <v>2284</v>
      </c>
      <c r="O87" s="9">
        <f>N87/N15*100</f>
        <v>59.201658890616905</v>
      </c>
      <c r="P87" s="8">
        <v>3028</v>
      </c>
      <c r="Q87" s="9">
        <f>P87/P15*100</f>
        <v>41.91583610188261</v>
      </c>
    </row>
    <row r="88" spans="1:17" ht="12.75">
      <c r="A88" s="7" t="s">
        <v>75</v>
      </c>
      <c r="B88" s="7" t="s">
        <v>75</v>
      </c>
      <c r="C88" s="7" t="s">
        <v>75</v>
      </c>
      <c r="D88" s="7" t="s">
        <v>75</v>
      </c>
      <c r="E88" s="7" t="s">
        <v>75</v>
      </c>
      <c r="F88" s="7" t="s">
        <v>75</v>
      </c>
      <c r="G88" s="7" t="s">
        <v>75</v>
      </c>
      <c r="H88" s="7" t="s">
        <v>75</v>
      </c>
      <c r="I88" s="7" t="s">
        <v>75</v>
      </c>
      <c r="J88" s="7" t="s">
        <v>75</v>
      </c>
      <c r="K88" s="7" t="s">
        <v>75</v>
      </c>
      <c r="L88" s="7" t="s">
        <v>75</v>
      </c>
      <c r="M88" s="7" t="s">
        <v>75</v>
      </c>
      <c r="N88" s="7" t="s">
        <v>75</v>
      </c>
      <c r="O88" s="7" t="s">
        <v>75</v>
      </c>
      <c r="P88" s="7" t="s">
        <v>75</v>
      </c>
      <c r="Q88" s="7" t="s">
        <v>75</v>
      </c>
    </row>
    <row r="90" ht="12.75">
      <c r="A90" s="5" t="s">
        <v>90</v>
      </c>
    </row>
    <row r="91" spans="14:16" ht="12.75">
      <c r="N91" s="15"/>
      <c r="P91" s="15"/>
    </row>
    <row r="92" ht="12.75">
      <c r="A92" s="5" t="s">
        <v>91</v>
      </c>
    </row>
    <row r="93" ht="12.75">
      <c r="A93" s="5" t="s">
        <v>92</v>
      </c>
    </row>
    <row r="141" spans="1:7" ht="12.75">
      <c r="A141" s="4">
        <f ca="1">NOW()</f>
        <v>38058.45378425926</v>
      </c>
      <c r="G141" s="5" t="s">
        <v>93</v>
      </c>
    </row>
    <row r="142" ht="12.75">
      <c r="C142" s="5" t="s">
        <v>94</v>
      </c>
    </row>
    <row r="143" ht="12.75">
      <c r="E143" s="5" t="s">
        <v>95</v>
      </c>
    </row>
    <row r="146" spans="1:11" ht="12.75">
      <c r="A146" s="7" t="s">
        <v>75</v>
      </c>
      <c r="B146" s="7" t="s">
        <v>75</v>
      </c>
      <c r="C146" s="7" t="s">
        <v>75</v>
      </c>
      <c r="D146" s="7" t="s">
        <v>75</v>
      </c>
      <c r="E146" s="7" t="s">
        <v>75</v>
      </c>
      <c r="F146" s="7" t="s">
        <v>75</v>
      </c>
      <c r="G146" s="7" t="s">
        <v>75</v>
      </c>
      <c r="H146" s="7" t="s">
        <v>75</v>
      </c>
      <c r="I146" s="7" t="s">
        <v>75</v>
      </c>
      <c r="J146" s="7" t="s">
        <v>75</v>
      </c>
      <c r="K146" s="7" t="s">
        <v>75</v>
      </c>
    </row>
    <row r="148" ht="12.75">
      <c r="F148" s="6" t="s">
        <v>76</v>
      </c>
    </row>
    <row r="149" spans="2:11" ht="12.75">
      <c r="B149" s="7" t="s">
        <v>75</v>
      </c>
      <c r="C149" s="7" t="s">
        <v>75</v>
      </c>
      <c r="D149" s="7" t="s">
        <v>75</v>
      </c>
      <c r="E149" s="7" t="s">
        <v>75</v>
      </c>
      <c r="F149" s="7" t="s">
        <v>75</v>
      </c>
      <c r="G149" s="7" t="s">
        <v>75</v>
      </c>
      <c r="H149" s="7" t="s">
        <v>75</v>
      </c>
      <c r="I149" s="7" t="s">
        <v>75</v>
      </c>
      <c r="J149" s="7" t="s">
        <v>75</v>
      </c>
      <c r="K149" s="7" t="s">
        <v>75</v>
      </c>
    </row>
    <row r="150" ht="12.75">
      <c r="A150" s="6" t="s">
        <v>78</v>
      </c>
    </row>
    <row r="151" spans="1:10" ht="12.75">
      <c r="A151" s="6" t="s">
        <v>79</v>
      </c>
      <c r="B151" s="6" t="s">
        <v>80</v>
      </c>
      <c r="D151" s="6" t="s">
        <v>81</v>
      </c>
      <c r="F151" s="6" t="s">
        <v>82</v>
      </c>
      <c r="H151" s="6" t="s">
        <v>96</v>
      </c>
      <c r="J151" s="5" t="s">
        <v>97</v>
      </c>
    </row>
    <row r="152" spans="1:11" ht="12.75">
      <c r="A152" s="6" t="s">
        <v>48</v>
      </c>
      <c r="B152" s="7" t="s">
        <v>75</v>
      </c>
      <c r="C152" s="7" t="s">
        <v>75</v>
      </c>
      <c r="D152" s="7" t="s">
        <v>75</v>
      </c>
      <c r="E152" s="7" t="s">
        <v>75</v>
      </c>
      <c r="F152" s="7" t="s">
        <v>75</v>
      </c>
      <c r="G152" s="7" t="s">
        <v>75</v>
      </c>
      <c r="H152" s="7" t="s">
        <v>75</v>
      </c>
      <c r="I152" s="7" t="s">
        <v>75</v>
      </c>
      <c r="J152" s="7" t="s">
        <v>75</v>
      </c>
      <c r="K152" s="7" t="s">
        <v>75</v>
      </c>
    </row>
    <row r="154" spans="2:11" ht="12.75">
      <c r="B154" s="6" t="s">
        <v>24</v>
      </c>
      <c r="C154" s="6" t="s">
        <v>98</v>
      </c>
      <c r="D154" s="6" t="s">
        <v>24</v>
      </c>
      <c r="E154" s="6" t="s">
        <v>98</v>
      </c>
      <c r="F154" s="6" t="s">
        <v>24</v>
      </c>
      <c r="G154" s="6" t="s">
        <v>98</v>
      </c>
      <c r="H154" s="6" t="s">
        <v>24</v>
      </c>
      <c r="I154" s="6" t="s">
        <v>98</v>
      </c>
      <c r="J154" s="6" t="s">
        <v>24</v>
      </c>
      <c r="K154" s="6" t="s">
        <v>98</v>
      </c>
    </row>
    <row r="155" spans="1:11" ht="12.75">
      <c r="A155" s="7" t="s">
        <v>75</v>
      </c>
      <c r="B155" s="7" t="s">
        <v>75</v>
      </c>
      <c r="C155" s="7" t="s">
        <v>75</v>
      </c>
      <c r="D155" s="7" t="s">
        <v>75</v>
      </c>
      <c r="E155" s="7" t="s">
        <v>75</v>
      </c>
      <c r="F155" s="7" t="s">
        <v>75</v>
      </c>
      <c r="G155" s="7" t="s">
        <v>75</v>
      </c>
      <c r="H155" s="7" t="s">
        <v>75</v>
      </c>
      <c r="I155" s="7" t="s">
        <v>75</v>
      </c>
      <c r="J155" s="7" t="s">
        <v>75</v>
      </c>
      <c r="K155" s="7" t="s">
        <v>75</v>
      </c>
    </row>
    <row r="157" spans="1:17" ht="12.75">
      <c r="A157" s="5" t="s">
        <v>60</v>
      </c>
      <c r="B157" s="8">
        <v>23</v>
      </c>
      <c r="C157" s="9">
        <f aca="true" t="shared" si="8" ref="C157:C163">B157/B8*1000</f>
        <v>105.5045871559633</v>
      </c>
      <c r="D157" s="8">
        <v>4</v>
      </c>
      <c r="E157" s="9">
        <f aca="true" t="shared" si="9" ref="E157:E163">D157/D8*1000</f>
        <v>43.47826086956522</v>
      </c>
      <c r="F157" s="8">
        <v>19</v>
      </c>
      <c r="G157" s="9">
        <f aca="true" t="shared" si="10" ref="G157:G163">F157/F8*1000</f>
        <v>157.02479338842974</v>
      </c>
      <c r="H157" s="13" t="s">
        <v>88</v>
      </c>
      <c r="I157" s="12" t="s">
        <v>88</v>
      </c>
      <c r="J157" s="13" t="s">
        <v>88</v>
      </c>
      <c r="K157" s="12" t="s">
        <v>88</v>
      </c>
      <c r="L157" s="8"/>
      <c r="N157" s="8"/>
      <c r="O157" s="9"/>
      <c r="P157" s="8"/>
      <c r="Q157" s="9"/>
    </row>
    <row r="158" spans="1:17" ht="12.75">
      <c r="A158" s="5" t="s">
        <v>61</v>
      </c>
      <c r="B158" s="8">
        <v>468</v>
      </c>
      <c r="C158" s="9">
        <f t="shared" si="8"/>
        <v>38.254046101029914</v>
      </c>
      <c r="D158" s="8">
        <v>172</v>
      </c>
      <c r="E158" s="9">
        <f t="shared" si="9"/>
        <v>21.313506815365553</v>
      </c>
      <c r="F158" s="8">
        <v>294</v>
      </c>
      <c r="G158" s="9">
        <f t="shared" si="10"/>
        <v>75.65620174987134</v>
      </c>
      <c r="H158" s="10">
        <v>2</v>
      </c>
      <c r="I158" s="12" t="s">
        <v>99</v>
      </c>
      <c r="J158" s="13" t="s">
        <v>88</v>
      </c>
      <c r="K158" s="12" t="s">
        <v>88</v>
      </c>
      <c r="L158" s="8"/>
      <c r="N158" s="8"/>
      <c r="O158" s="9"/>
      <c r="P158" s="8"/>
      <c r="Q158" s="9"/>
    </row>
    <row r="159" spans="1:17" ht="12.75">
      <c r="A159" s="5" t="s">
        <v>62</v>
      </c>
      <c r="B159" s="8">
        <v>603</v>
      </c>
      <c r="C159" s="9">
        <f t="shared" si="8"/>
        <v>19.09496817505304</v>
      </c>
      <c r="D159" s="8">
        <v>238</v>
      </c>
      <c r="E159" s="9">
        <f t="shared" si="9"/>
        <v>10.137149672033392</v>
      </c>
      <c r="F159" s="8">
        <v>356</v>
      </c>
      <c r="G159" s="9">
        <f t="shared" si="10"/>
        <v>50.218648610523346</v>
      </c>
      <c r="H159" s="10">
        <v>8</v>
      </c>
      <c r="I159" s="9">
        <f>H159/565*1000</f>
        <v>14.15929203539823</v>
      </c>
      <c r="J159" s="10">
        <v>1</v>
      </c>
      <c r="K159" s="12" t="s">
        <v>99</v>
      </c>
      <c r="L159" s="8"/>
      <c r="N159" s="8"/>
      <c r="O159" s="9"/>
      <c r="P159" s="8"/>
      <c r="Q159" s="9"/>
    </row>
    <row r="160" spans="1:17" ht="12.75">
      <c r="A160" s="5" t="s">
        <v>63</v>
      </c>
      <c r="B160" s="8">
        <v>406</v>
      </c>
      <c r="C160" s="9">
        <f t="shared" si="8"/>
        <v>11.289694677715366</v>
      </c>
      <c r="D160" s="8">
        <v>166</v>
      </c>
      <c r="E160" s="9">
        <f t="shared" si="9"/>
        <v>5.789822468696592</v>
      </c>
      <c r="F160" s="8">
        <v>238</v>
      </c>
      <c r="G160" s="9">
        <f t="shared" si="10"/>
        <v>43.383157127232955</v>
      </c>
      <c r="H160" s="10">
        <v>2</v>
      </c>
      <c r="I160" s="12" t="s">
        <v>99</v>
      </c>
      <c r="J160" s="13" t="s">
        <v>88</v>
      </c>
      <c r="K160" s="12" t="s">
        <v>88</v>
      </c>
      <c r="L160" s="8"/>
      <c r="N160" s="8"/>
      <c r="O160" s="9"/>
      <c r="P160" s="8"/>
      <c r="Q160" s="9"/>
    </row>
    <row r="161" spans="1:17" ht="12.75">
      <c r="A161" s="5" t="s">
        <v>64</v>
      </c>
      <c r="B161" s="8">
        <v>288</v>
      </c>
      <c r="C161" s="9">
        <f t="shared" si="8"/>
        <v>8.77540449130077</v>
      </c>
      <c r="D161" s="8">
        <v>116</v>
      </c>
      <c r="E161" s="9">
        <f t="shared" si="9"/>
        <v>4.23434933382004</v>
      </c>
      <c r="F161" s="8">
        <v>162</v>
      </c>
      <c r="G161" s="9">
        <f t="shared" si="10"/>
        <v>44.371405094494655</v>
      </c>
      <c r="H161" s="10">
        <v>9</v>
      </c>
      <c r="I161" s="9">
        <f>H161/586*1000</f>
        <v>15.358361774744028</v>
      </c>
      <c r="J161" s="10">
        <v>1</v>
      </c>
      <c r="K161" s="12" t="s">
        <v>99</v>
      </c>
      <c r="L161" s="8"/>
      <c r="N161" s="8"/>
      <c r="O161" s="9"/>
      <c r="P161" s="8"/>
      <c r="Q161" s="9"/>
    </row>
    <row r="162" spans="1:17" ht="12.75">
      <c r="A162" s="5" t="s">
        <v>65</v>
      </c>
      <c r="B162" s="8">
        <v>153</v>
      </c>
      <c r="C162" s="9">
        <f t="shared" si="8"/>
        <v>11.029411764705882</v>
      </c>
      <c r="D162" s="8">
        <v>52</v>
      </c>
      <c r="E162" s="9">
        <f t="shared" si="9"/>
        <v>4.490888677778737</v>
      </c>
      <c r="F162" s="8">
        <v>100</v>
      </c>
      <c r="G162" s="9">
        <f t="shared" si="10"/>
        <v>61.31207847946045</v>
      </c>
      <c r="H162" s="10">
        <v>1</v>
      </c>
      <c r="I162" s="12" t="s">
        <v>99</v>
      </c>
      <c r="J162" s="13" t="s">
        <v>88</v>
      </c>
      <c r="K162" s="12" t="s">
        <v>88</v>
      </c>
      <c r="L162" s="8"/>
      <c r="N162" s="8"/>
      <c r="O162" s="9"/>
      <c r="P162" s="8"/>
      <c r="Q162" s="9"/>
    </row>
    <row r="163" spans="1:17" ht="12.75">
      <c r="A163" s="5" t="s">
        <v>66</v>
      </c>
      <c r="B163" s="10">
        <v>31</v>
      </c>
      <c r="C163" s="9">
        <f t="shared" si="8"/>
        <v>11.00070972320795</v>
      </c>
      <c r="D163" s="8">
        <v>14</v>
      </c>
      <c r="E163" s="9">
        <f t="shared" si="9"/>
        <v>6.039689387402934</v>
      </c>
      <c r="F163" s="10">
        <v>15</v>
      </c>
      <c r="G163" s="9">
        <f t="shared" si="10"/>
        <v>39.26701570680628</v>
      </c>
      <c r="H163" s="10">
        <v>2</v>
      </c>
      <c r="I163" s="12" t="s">
        <v>99</v>
      </c>
      <c r="J163" s="13" t="s">
        <v>88</v>
      </c>
      <c r="K163" s="12" t="s">
        <v>88</v>
      </c>
      <c r="L163" s="8"/>
      <c r="O163" s="9"/>
      <c r="Q163" s="9"/>
    </row>
    <row r="164" spans="1:17" ht="12.75">
      <c r="A164" s="5" t="s">
        <v>67</v>
      </c>
      <c r="B164" s="10">
        <v>3</v>
      </c>
      <c r="C164" s="12" t="s">
        <v>99</v>
      </c>
      <c r="D164" s="10">
        <v>1</v>
      </c>
      <c r="E164" s="12" t="s">
        <v>99</v>
      </c>
      <c r="F164" s="10">
        <v>2</v>
      </c>
      <c r="G164" s="13" t="s">
        <v>99</v>
      </c>
      <c r="H164" s="13" t="s">
        <v>88</v>
      </c>
      <c r="I164" s="12" t="s">
        <v>88</v>
      </c>
      <c r="J164" s="13" t="s">
        <v>88</v>
      </c>
      <c r="K164" s="12" t="s">
        <v>88</v>
      </c>
      <c r="O164" s="9"/>
      <c r="Q164" s="9"/>
    </row>
    <row r="165" spans="1:17" ht="12.75">
      <c r="A165" s="7" t="s">
        <v>75</v>
      </c>
      <c r="B165" s="7" t="s">
        <v>75</v>
      </c>
      <c r="C165" s="14" t="s">
        <v>75</v>
      </c>
      <c r="D165" s="7" t="s">
        <v>75</v>
      </c>
      <c r="E165" s="14" t="s">
        <v>75</v>
      </c>
      <c r="F165" s="7" t="s">
        <v>75</v>
      </c>
      <c r="G165" s="14" t="s">
        <v>75</v>
      </c>
      <c r="H165" s="7" t="s">
        <v>75</v>
      </c>
      <c r="I165" s="7" t="s">
        <v>75</v>
      </c>
      <c r="J165" s="7" t="s">
        <v>75</v>
      </c>
      <c r="K165" s="7" t="s">
        <v>75</v>
      </c>
      <c r="M165" s="9"/>
      <c r="O165" s="9"/>
      <c r="Q165" s="9"/>
    </row>
    <row r="166" spans="15:17" ht="12.75">
      <c r="O166" s="9"/>
      <c r="Q166" s="9"/>
    </row>
    <row r="167" spans="1:17" ht="12.75">
      <c r="A167" s="5" t="s">
        <v>89</v>
      </c>
      <c r="B167" s="8">
        <v>1975</v>
      </c>
      <c r="C167" s="9">
        <f>B167/B15*1000</f>
        <v>15.248845720285985</v>
      </c>
      <c r="D167" s="8">
        <v>763</v>
      </c>
      <c r="E167" s="9">
        <f>D167/D15*1000</f>
        <v>7.509029534203974</v>
      </c>
      <c r="F167" s="8">
        <v>1186</v>
      </c>
      <c r="G167" s="9">
        <f>F167/F15*1000</f>
        <v>53.3081625314635</v>
      </c>
      <c r="H167" s="10">
        <v>24</v>
      </c>
      <c r="I167" s="9">
        <f>H167/2418*1000</f>
        <v>9.925558312655086</v>
      </c>
      <c r="J167" s="10">
        <v>2</v>
      </c>
      <c r="K167" s="12" t="s">
        <v>99</v>
      </c>
      <c r="N167" s="8"/>
      <c r="O167" s="9"/>
      <c r="P167" s="8"/>
      <c r="Q167" s="9"/>
    </row>
    <row r="168" spans="1:11" ht="12.75">
      <c r="A168" s="7" t="s">
        <v>75</v>
      </c>
      <c r="B168" s="7" t="s">
        <v>75</v>
      </c>
      <c r="C168" s="7" t="s">
        <v>75</v>
      </c>
      <c r="D168" s="7" t="s">
        <v>75</v>
      </c>
      <c r="E168" s="7" t="s">
        <v>75</v>
      </c>
      <c r="F168" s="7" t="s">
        <v>75</v>
      </c>
      <c r="G168" s="7" t="s">
        <v>75</v>
      </c>
      <c r="H168" s="7" t="s">
        <v>75</v>
      </c>
      <c r="I168" s="7" t="s">
        <v>75</v>
      </c>
      <c r="J168" s="7" t="s">
        <v>75</v>
      </c>
      <c r="K168" s="7" t="s">
        <v>75</v>
      </c>
    </row>
    <row r="170" ht="12.75">
      <c r="A170" s="6" t="s">
        <v>69</v>
      </c>
    </row>
    <row r="171" spans="1:16" ht="12.75">
      <c r="A171" s="6" t="s">
        <v>70</v>
      </c>
      <c r="B171" s="15">
        <v>23.393</v>
      </c>
      <c r="D171" s="15">
        <v>23.695</v>
      </c>
      <c r="F171" s="15">
        <v>23.162</v>
      </c>
      <c r="H171" s="15">
        <v>29</v>
      </c>
      <c r="J171" s="15">
        <v>26.5</v>
      </c>
      <c r="L171" s="15"/>
      <c r="N171" s="15"/>
      <c r="P171" s="15"/>
    </row>
    <row r="172" spans="1:11" ht="12.75">
      <c r="A172" s="7" t="s">
        <v>75</v>
      </c>
      <c r="B172" s="7" t="s">
        <v>75</v>
      </c>
      <c r="C172" s="7" t="s">
        <v>75</v>
      </c>
      <c r="D172" s="7" t="s">
        <v>75</v>
      </c>
      <c r="E172" s="7" t="s">
        <v>75</v>
      </c>
      <c r="F172" s="7" t="s">
        <v>75</v>
      </c>
      <c r="G172" s="7" t="s">
        <v>75</v>
      </c>
      <c r="H172" s="7" t="s">
        <v>75</v>
      </c>
      <c r="I172" s="7" t="s">
        <v>75</v>
      </c>
      <c r="J172" s="7" t="s">
        <v>75</v>
      </c>
      <c r="K172" s="7" t="s">
        <v>75</v>
      </c>
    </row>
    <row r="174" ht="12.75">
      <c r="A174" s="5" t="s">
        <v>100</v>
      </c>
    </row>
    <row r="176" ht="12.75">
      <c r="A176" s="5" t="s">
        <v>91</v>
      </c>
    </row>
    <row r="177" ht="12.75">
      <c r="A177" s="5" t="s">
        <v>101</v>
      </c>
    </row>
  </sheetData>
  <mergeCells count="15">
    <mergeCell ref="A18:Q18"/>
    <mergeCell ref="A20:Q20"/>
    <mergeCell ref="A5:A7"/>
    <mergeCell ref="A22:Q22"/>
    <mergeCell ref="L6:M6"/>
    <mergeCell ref="J6:K6"/>
    <mergeCell ref="H6:I6"/>
    <mergeCell ref="B16:C16"/>
    <mergeCell ref="D16:E16"/>
    <mergeCell ref="F16:G16"/>
    <mergeCell ref="P16:Q16"/>
    <mergeCell ref="H16:I16"/>
    <mergeCell ref="J16:K16"/>
    <mergeCell ref="L16:M16"/>
    <mergeCell ref="N16:O16"/>
  </mergeCells>
  <printOptions horizontalCentered="1"/>
  <pageMargins left="0.5" right="0.25" top="1" bottom="1" header="0" footer="0"/>
  <pageSetup fitToHeight="1" fitToWidth="1" horizontalDpi="300" verticalDpi="300" orientation="landscape" scale="79" r:id="rId1"/>
</worksheet>
</file>

<file path=xl/worksheets/sheet5.xml><?xml version="1.0" encoding="utf-8"?>
<worksheet xmlns="http://schemas.openxmlformats.org/spreadsheetml/2006/main" xmlns:r="http://schemas.openxmlformats.org/officeDocument/2006/relationships">
  <dimension ref="A2:F32"/>
  <sheetViews>
    <sheetView workbookViewId="0" topLeftCell="A1">
      <selection activeCell="A1" sqref="A1"/>
    </sheetView>
  </sheetViews>
  <sheetFormatPr defaultColWidth="9.33203125" defaultRowHeight="12.75"/>
  <cols>
    <col min="1" max="1" width="19.5" style="2" customWidth="1"/>
    <col min="2" max="2" width="9.83203125" style="2" customWidth="1"/>
    <col min="3" max="3" width="14.83203125" style="2" customWidth="1"/>
    <col min="4" max="16384" width="9.33203125" style="2" customWidth="1"/>
  </cols>
  <sheetData>
    <row r="2" spans="1:3" ht="12.75">
      <c r="A2" s="54" t="s">
        <v>102</v>
      </c>
      <c r="B2" s="1"/>
      <c r="C2" s="1"/>
    </row>
    <row r="3" spans="1:3" ht="14.25" customHeight="1">
      <c r="A3" s="301" t="s">
        <v>103</v>
      </c>
      <c r="B3" s="302"/>
      <c r="C3" s="302"/>
    </row>
    <row r="4" spans="1:3" ht="12.75" customHeight="1">
      <c r="A4" s="108" t="s">
        <v>21</v>
      </c>
      <c r="B4" s="109"/>
      <c r="C4" s="109"/>
    </row>
    <row r="5" spans="1:3" ht="12.75">
      <c r="A5" s="54" t="s">
        <v>287</v>
      </c>
      <c r="B5" s="1"/>
      <c r="C5" s="1"/>
    </row>
    <row r="6" spans="1:3" ht="19.5" customHeight="1">
      <c r="A6" s="110" t="s">
        <v>22</v>
      </c>
      <c r="B6" s="111" t="s">
        <v>26</v>
      </c>
      <c r="C6" s="111" t="s">
        <v>23</v>
      </c>
    </row>
    <row r="7" spans="1:3" ht="15" customHeight="1">
      <c r="A7" s="62" t="s">
        <v>27</v>
      </c>
      <c r="B7" s="112" t="s">
        <v>28</v>
      </c>
      <c r="C7" s="61">
        <v>78.5</v>
      </c>
    </row>
    <row r="8" spans="1:3" ht="15" customHeight="1">
      <c r="A8" s="113">
        <v>126.8</v>
      </c>
      <c r="B8" s="114">
        <v>1910</v>
      </c>
      <c r="C8" s="65">
        <v>99</v>
      </c>
    </row>
    <row r="9" spans="1:3" ht="15" customHeight="1">
      <c r="A9" s="113">
        <v>117.9</v>
      </c>
      <c r="B9" s="114">
        <v>1920</v>
      </c>
      <c r="C9" s="115">
        <v>111.6</v>
      </c>
    </row>
    <row r="10" spans="1:3" ht="15" customHeight="1">
      <c r="A10" s="72">
        <v>89.2</v>
      </c>
      <c r="B10" s="112" t="s">
        <v>30</v>
      </c>
      <c r="C10" s="61">
        <v>87.6</v>
      </c>
    </row>
    <row r="11" spans="1:3" ht="15" customHeight="1">
      <c r="A11" s="116">
        <v>79.9</v>
      </c>
      <c r="B11" s="114">
        <v>1940</v>
      </c>
      <c r="C11" s="65">
        <v>78.9</v>
      </c>
    </row>
    <row r="12" spans="1:3" ht="15" customHeight="1">
      <c r="A12" s="113">
        <v>106.2</v>
      </c>
      <c r="B12" s="114">
        <v>1950</v>
      </c>
      <c r="C12" s="115">
        <v>110.5</v>
      </c>
    </row>
    <row r="13" spans="1:3" ht="15" customHeight="1">
      <c r="A13" s="62">
        <v>118</v>
      </c>
      <c r="B13" s="112" t="s">
        <v>32</v>
      </c>
      <c r="C13" s="117">
        <v>123.1</v>
      </c>
    </row>
    <row r="14" spans="1:3" ht="15" customHeight="1">
      <c r="A14" s="72">
        <v>87.9</v>
      </c>
      <c r="B14" s="112" t="s">
        <v>34</v>
      </c>
      <c r="C14" s="61">
        <v>91.7</v>
      </c>
    </row>
    <row r="15" spans="1:3" ht="15" customHeight="1">
      <c r="A15" s="72">
        <v>68.4</v>
      </c>
      <c r="B15" s="112" t="s">
        <v>36</v>
      </c>
      <c r="C15" s="61">
        <v>66.2</v>
      </c>
    </row>
    <row r="16" spans="1:3" ht="15" customHeight="1">
      <c r="A16" s="72">
        <v>70.9</v>
      </c>
      <c r="B16" s="112" t="s">
        <v>38</v>
      </c>
      <c r="C16" s="61">
        <v>69.06041207068452</v>
      </c>
    </row>
    <row r="17" spans="1:6" ht="15" customHeight="1">
      <c r="A17" s="72">
        <v>69.6</v>
      </c>
      <c r="B17" s="112" t="s">
        <v>40</v>
      </c>
      <c r="C17" s="61">
        <v>67.01534720403998</v>
      </c>
      <c r="F17" s="118"/>
    </row>
    <row r="18" spans="1:3" ht="15" customHeight="1">
      <c r="A18" s="72">
        <v>68.9</v>
      </c>
      <c r="B18" s="112" t="s">
        <v>42</v>
      </c>
      <c r="C18" s="61">
        <v>64.60067166696386</v>
      </c>
    </row>
    <row r="19" spans="1:3" ht="15" customHeight="1">
      <c r="A19" s="72">
        <v>67.6</v>
      </c>
      <c r="B19" s="112" t="s">
        <v>43</v>
      </c>
      <c r="C19" s="61">
        <v>62.86880124476263</v>
      </c>
    </row>
    <row r="20" spans="1:3" ht="15" customHeight="1">
      <c r="A20" s="70">
        <v>66.7</v>
      </c>
      <c r="B20" s="112">
        <v>1994</v>
      </c>
      <c r="C20" s="61">
        <v>62.21073681749685</v>
      </c>
    </row>
    <row r="21" spans="1:4" ht="15" customHeight="1">
      <c r="A21" s="70">
        <v>65.6</v>
      </c>
      <c r="B21" s="112">
        <v>1995</v>
      </c>
      <c r="C21" s="61">
        <v>60.44209507729095</v>
      </c>
      <c r="D21" s="20"/>
    </row>
    <row r="22" spans="1:4" ht="15" customHeight="1">
      <c r="A22" s="70">
        <v>65.3</v>
      </c>
      <c r="B22" s="112">
        <v>1996</v>
      </c>
      <c r="C22" s="61">
        <v>59.921786980838036</v>
      </c>
      <c r="D22" s="20"/>
    </row>
    <row r="23" spans="1:3" ht="15" customHeight="1">
      <c r="A23" s="72">
        <v>65</v>
      </c>
      <c r="B23" s="112">
        <v>1997</v>
      </c>
      <c r="C23" s="61">
        <v>60.238502050515024</v>
      </c>
    </row>
    <row r="24" spans="1:3" ht="15" customHeight="1">
      <c r="A24" s="72">
        <v>65.6</v>
      </c>
      <c r="B24" s="112">
        <v>1998</v>
      </c>
      <c r="C24" s="61">
        <v>60.582585356809844</v>
      </c>
    </row>
    <row r="25" spans="1:3" ht="15" customHeight="1">
      <c r="A25" s="72">
        <v>65.9</v>
      </c>
      <c r="B25" s="112">
        <v>1999</v>
      </c>
      <c r="C25" s="72">
        <v>60.76804313866585</v>
      </c>
    </row>
    <row r="26" spans="1:3" ht="15" customHeight="1">
      <c r="A26" s="72">
        <v>67.5</v>
      </c>
      <c r="B26" s="82">
        <v>2000</v>
      </c>
      <c r="C26" s="72">
        <v>63.00070202475795</v>
      </c>
    </row>
    <row r="27" spans="1:3" ht="15" customHeight="1">
      <c r="A27" s="72">
        <v>66.9</v>
      </c>
      <c r="B27" s="82">
        <v>2001</v>
      </c>
      <c r="C27" s="72">
        <v>61.9440022909337</v>
      </c>
    </row>
    <row r="28" spans="1:3" ht="15" customHeight="1">
      <c r="A28" s="74">
        <v>64.8</v>
      </c>
      <c r="B28" s="119">
        <v>2002</v>
      </c>
      <c r="C28" s="74">
        <v>60.52093102367091</v>
      </c>
    </row>
    <row r="29" spans="1:3" ht="12.75" customHeight="1">
      <c r="A29" s="103"/>
      <c r="B29" s="120"/>
      <c r="C29" s="103"/>
    </row>
    <row r="30" spans="1:3" ht="24.75" customHeight="1">
      <c r="A30" s="283" t="s">
        <v>251</v>
      </c>
      <c r="B30" s="284"/>
      <c r="C30" s="284"/>
    </row>
    <row r="31" spans="1:3" ht="12.75" customHeight="1">
      <c r="A31" s="43"/>
      <c r="B31" s="76"/>
      <c r="C31" s="76"/>
    </row>
    <row r="32" spans="1:3" ht="63.75" customHeight="1">
      <c r="A32" s="283" t="s">
        <v>329</v>
      </c>
      <c r="B32" s="284"/>
      <c r="C32" s="284"/>
    </row>
  </sheetData>
  <mergeCells count="3">
    <mergeCell ref="A30:C30"/>
    <mergeCell ref="A32:C32"/>
    <mergeCell ref="A3:C3"/>
  </mergeCells>
  <printOptions horizontalCentered="1"/>
  <pageMargins left="0.75" right="0.75" top="1" bottom="1" header="0" footer="0"/>
  <pageSetup horizontalDpi="300" verticalDpi="300" orientation="portrait" r:id="rId1"/>
</worksheet>
</file>

<file path=xl/worksheets/sheet6.xml><?xml version="1.0" encoding="utf-8"?>
<worksheet xmlns="http://schemas.openxmlformats.org/spreadsheetml/2006/main" xmlns:r="http://schemas.openxmlformats.org/officeDocument/2006/relationships">
  <dimension ref="A2:C31"/>
  <sheetViews>
    <sheetView workbookViewId="0" topLeftCell="A1">
      <selection activeCell="A1" sqref="A1"/>
    </sheetView>
  </sheetViews>
  <sheetFormatPr defaultColWidth="9.33203125" defaultRowHeight="12.75"/>
  <cols>
    <col min="1" max="1" width="12.5" style="2" customWidth="1"/>
    <col min="2" max="2" width="15.5" style="2" customWidth="1"/>
    <col min="3" max="3" width="19.16015625" style="2" customWidth="1"/>
    <col min="4" max="16384" width="9.33203125" style="2" customWidth="1"/>
  </cols>
  <sheetData>
    <row r="2" spans="1:3" ht="12.75">
      <c r="A2" s="54" t="s">
        <v>104</v>
      </c>
      <c r="B2" s="1"/>
      <c r="C2" s="1"/>
    </row>
    <row r="3" spans="1:3" ht="12.75">
      <c r="A3" s="55" t="s">
        <v>105</v>
      </c>
      <c r="B3" s="1"/>
      <c r="C3" s="1"/>
    </row>
    <row r="4" spans="1:3" ht="12.75">
      <c r="A4" s="54" t="s">
        <v>289</v>
      </c>
      <c r="B4" s="1"/>
      <c r="C4" s="1"/>
    </row>
    <row r="5" spans="1:3" ht="12.75">
      <c r="A5" s="285" t="s">
        <v>26</v>
      </c>
      <c r="B5" s="121" t="s">
        <v>106</v>
      </c>
      <c r="C5" s="122"/>
    </row>
    <row r="6" spans="1:3" ht="12.75">
      <c r="A6" s="286"/>
      <c r="B6" s="81" t="s">
        <v>50</v>
      </c>
      <c r="C6" s="81" t="s">
        <v>51</v>
      </c>
    </row>
    <row r="7" spans="1:3" ht="19.5" customHeight="1">
      <c r="A7" s="82">
        <v>1970</v>
      </c>
      <c r="B7" s="61">
        <v>87.9</v>
      </c>
      <c r="C7" s="61">
        <v>123.5</v>
      </c>
    </row>
    <row r="8" spans="1:3" ht="19.5" customHeight="1">
      <c r="A8" s="82">
        <v>1975</v>
      </c>
      <c r="B8" s="61">
        <v>62.6</v>
      </c>
      <c r="C8" s="61">
        <v>89.5</v>
      </c>
    </row>
    <row r="9" spans="1:3" ht="19.5" customHeight="1">
      <c r="A9" s="82">
        <v>1980</v>
      </c>
      <c r="B9" s="61">
        <v>64.3</v>
      </c>
      <c r="C9" s="61">
        <v>77.9</v>
      </c>
    </row>
    <row r="10" spans="1:3" ht="19.5" customHeight="1">
      <c r="A10" s="82">
        <v>1985</v>
      </c>
      <c r="B10" s="61">
        <v>62.4</v>
      </c>
      <c r="C10" s="61">
        <v>68.5</v>
      </c>
    </row>
    <row r="11" spans="1:3" ht="19.5" customHeight="1">
      <c r="A11" s="82">
        <v>1990</v>
      </c>
      <c r="B11" s="123">
        <v>64.60045074912581</v>
      </c>
      <c r="C11" s="124">
        <v>92.98563251956547</v>
      </c>
    </row>
    <row r="12" spans="1:3" ht="19.5" customHeight="1">
      <c r="A12" s="82">
        <v>1991</v>
      </c>
      <c r="B12" s="123">
        <v>62.53089618934762</v>
      </c>
      <c r="C12" s="124">
        <v>91.24438093364728</v>
      </c>
    </row>
    <row r="13" spans="1:3" ht="19.5" customHeight="1">
      <c r="A13" s="82">
        <v>1992</v>
      </c>
      <c r="B13" s="123">
        <v>60.830554448853064</v>
      </c>
      <c r="C13" s="124">
        <v>85.49107786329961</v>
      </c>
    </row>
    <row r="14" spans="1:3" ht="19.5" customHeight="1">
      <c r="A14" s="82">
        <v>1993</v>
      </c>
      <c r="B14" s="123">
        <v>59.39526259056312</v>
      </c>
      <c r="C14" s="124">
        <v>81.26893345492938</v>
      </c>
    </row>
    <row r="15" spans="1:3" ht="19.5" customHeight="1">
      <c r="A15" s="82">
        <v>1994</v>
      </c>
      <c r="B15" s="123">
        <v>58.75452161990178</v>
      </c>
      <c r="C15" s="124">
        <v>77.96787478696713</v>
      </c>
    </row>
    <row r="16" spans="1:3" ht="19.5" customHeight="1">
      <c r="A16" s="82">
        <v>1995</v>
      </c>
      <c r="B16" s="123">
        <v>57.85439623397414</v>
      </c>
      <c r="C16" s="124">
        <v>71.38272878345082</v>
      </c>
    </row>
    <row r="17" spans="1:3" ht="19.5" customHeight="1">
      <c r="A17" s="82">
        <v>1996</v>
      </c>
      <c r="B17" s="123">
        <v>57.61111699852461</v>
      </c>
      <c r="C17" s="124">
        <v>68.90954995391336</v>
      </c>
    </row>
    <row r="18" spans="1:3" ht="19.5" customHeight="1">
      <c r="A18" s="82">
        <v>1997</v>
      </c>
      <c r="B18" s="123">
        <v>57.87405199403067</v>
      </c>
      <c r="C18" s="124">
        <v>69.39394634521202</v>
      </c>
    </row>
    <row r="19" spans="1:3" ht="19.5" customHeight="1">
      <c r="A19" s="82">
        <v>1998</v>
      </c>
      <c r="B19" s="123">
        <v>58.330130087821615</v>
      </c>
      <c r="C19" s="124">
        <v>69.58446170537906</v>
      </c>
    </row>
    <row r="20" spans="1:3" ht="19.5" customHeight="1">
      <c r="A20" s="82">
        <v>1999</v>
      </c>
      <c r="B20" s="123">
        <v>57.95960749010322</v>
      </c>
      <c r="C20" s="124">
        <v>68.63763644788</v>
      </c>
    </row>
    <row r="21" spans="1:3" ht="19.5" customHeight="1">
      <c r="A21" s="82">
        <v>2000</v>
      </c>
      <c r="B21" s="123">
        <v>59.32620933745276</v>
      </c>
      <c r="C21" s="124">
        <v>69.48546287555321</v>
      </c>
    </row>
    <row r="22" spans="1:3" ht="19.5" customHeight="1">
      <c r="A22" s="82">
        <v>2001</v>
      </c>
      <c r="B22" s="123">
        <v>59.97342524486943</v>
      </c>
      <c r="C22" s="124">
        <v>67.90448168422999</v>
      </c>
    </row>
    <row r="23" spans="1:3" ht="19.5" customHeight="1">
      <c r="A23" s="82">
        <v>2002</v>
      </c>
      <c r="B23" s="123">
        <v>58.67522677887666</v>
      </c>
      <c r="C23" s="124">
        <v>64.67968323003036</v>
      </c>
    </row>
    <row r="24" spans="1:3" ht="60" customHeight="1">
      <c r="A24" s="91" t="s">
        <v>290</v>
      </c>
      <c r="B24" s="125">
        <v>-33.24775110480471</v>
      </c>
      <c r="C24" s="126">
        <v>-47.62778685827501</v>
      </c>
    </row>
    <row r="25" spans="1:3" ht="12.75" customHeight="1">
      <c r="A25" s="98"/>
      <c r="B25" s="127"/>
      <c r="C25" s="127"/>
    </row>
    <row r="26" spans="1:3" ht="24.75" customHeight="1">
      <c r="A26" s="283" t="s">
        <v>233</v>
      </c>
      <c r="B26" s="284"/>
      <c r="C26" s="284"/>
    </row>
    <row r="27" spans="1:3" ht="12.75" customHeight="1">
      <c r="A27" s="43"/>
      <c r="B27" s="76"/>
      <c r="C27" s="76"/>
    </row>
    <row r="28" spans="1:3" ht="36" customHeight="1">
      <c r="A28" s="283" t="s">
        <v>302</v>
      </c>
      <c r="B28" s="284"/>
      <c r="C28" s="284"/>
    </row>
    <row r="31" ht="12.75">
      <c r="A31" s="16"/>
    </row>
  </sheetData>
  <mergeCells count="3">
    <mergeCell ref="A26:C26"/>
    <mergeCell ref="A28:C28"/>
    <mergeCell ref="A5:A6"/>
  </mergeCells>
  <printOptions/>
  <pageMargins left="2.25" right="0.25" top="1" bottom="1" header="0" footer="0"/>
  <pageSetup horizontalDpi="300" verticalDpi="300" orientation="portrait" r:id="rId1"/>
</worksheet>
</file>

<file path=xl/worksheets/sheet7.xml><?xml version="1.0" encoding="utf-8"?>
<worksheet xmlns="http://schemas.openxmlformats.org/spreadsheetml/2006/main" xmlns:r="http://schemas.openxmlformats.org/officeDocument/2006/relationships">
  <dimension ref="A2:G17"/>
  <sheetViews>
    <sheetView workbookViewId="0" topLeftCell="A1">
      <selection activeCell="A1" sqref="A1"/>
    </sheetView>
  </sheetViews>
  <sheetFormatPr defaultColWidth="9.33203125" defaultRowHeight="12.75"/>
  <cols>
    <col min="1" max="1" width="13.16015625" style="2" customWidth="1"/>
    <col min="2" max="2" width="10.66015625" style="2" bestFit="1" customWidth="1"/>
    <col min="3" max="3" width="8.5" style="2" customWidth="1"/>
    <col min="4" max="4" width="10.66015625" style="2" bestFit="1" customWidth="1"/>
    <col min="5" max="5" width="8" style="2" customWidth="1"/>
    <col min="6" max="6" width="10.66015625" style="2" bestFit="1" customWidth="1"/>
    <col min="7" max="7" width="8.5" style="2" customWidth="1"/>
    <col min="8" max="16384" width="9.33203125" style="2" customWidth="1"/>
  </cols>
  <sheetData>
    <row r="2" spans="1:7" ht="12.75">
      <c r="A2" s="54" t="s">
        <v>108</v>
      </c>
      <c r="B2" s="1"/>
      <c r="C2" s="1"/>
      <c r="D2" s="1"/>
      <c r="E2" s="1"/>
      <c r="F2" s="1"/>
      <c r="G2" s="1"/>
    </row>
    <row r="3" spans="1:7" ht="52.5" customHeight="1">
      <c r="A3" s="301" t="s">
        <v>256</v>
      </c>
      <c r="B3" s="302"/>
      <c r="C3" s="302"/>
      <c r="D3" s="302"/>
      <c r="E3" s="302"/>
      <c r="F3" s="302"/>
      <c r="G3" s="302"/>
    </row>
    <row r="4" spans="1:7" ht="12.75">
      <c r="A4" s="54" t="s">
        <v>288</v>
      </c>
      <c r="B4" s="1"/>
      <c r="C4" s="1"/>
      <c r="D4" s="1"/>
      <c r="E4" s="1"/>
      <c r="F4" s="1"/>
      <c r="G4" s="1"/>
    </row>
    <row r="5" spans="1:7" ht="32.25" customHeight="1">
      <c r="A5" s="293" t="s">
        <v>254</v>
      </c>
      <c r="B5" s="159" t="s">
        <v>89</v>
      </c>
      <c r="C5" s="160"/>
      <c r="D5" s="298" t="s">
        <v>109</v>
      </c>
      <c r="E5" s="158"/>
      <c r="F5" s="128" t="s">
        <v>255</v>
      </c>
      <c r="G5" s="129"/>
    </row>
    <row r="6" spans="1:7" ht="12.75">
      <c r="A6" s="214"/>
      <c r="B6" s="58" t="s">
        <v>24</v>
      </c>
      <c r="C6" s="130" t="s">
        <v>57</v>
      </c>
      <c r="D6" s="59" t="s">
        <v>24</v>
      </c>
      <c r="E6" s="130" t="s">
        <v>57</v>
      </c>
      <c r="F6" s="59" t="s">
        <v>24</v>
      </c>
      <c r="G6" s="130" t="s">
        <v>57</v>
      </c>
    </row>
    <row r="7" spans="1:7" ht="19.5" customHeight="1">
      <c r="A7" s="110" t="s">
        <v>110</v>
      </c>
      <c r="B7" s="89">
        <v>82785</v>
      </c>
      <c r="C7" s="131">
        <v>100</v>
      </c>
      <c r="D7" s="89">
        <v>65653</v>
      </c>
      <c r="E7" s="131">
        <v>100</v>
      </c>
      <c r="F7" s="89">
        <v>17132</v>
      </c>
      <c r="G7" s="131">
        <v>100</v>
      </c>
    </row>
    <row r="8" spans="1:7" ht="19.5" customHeight="1">
      <c r="A8" s="82" t="s">
        <v>111</v>
      </c>
      <c r="B8" s="83">
        <v>3726</v>
      </c>
      <c r="C8" s="84">
        <v>4.5008153651023735</v>
      </c>
      <c r="D8" s="83">
        <v>1208</v>
      </c>
      <c r="E8" s="84">
        <v>1.839976847973436</v>
      </c>
      <c r="F8" s="83">
        <v>2518</v>
      </c>
      <c r="G8" s="84">
        <v>14.697641839831894</v>
      </c>
    </row>
    <row r="9" spans="1:7" ht="19.5" customHeight="1">
      <c r="A9" s="82" t="s">
        <v>112</v>
      </c>
      <c r="B9" s="83">
        <v>24038</v>
      </c>
      <c r="C9" s="84">
        <v>29.03666123089932</v>
      </c>
      <c r="D9" s="83">
        <v>16838</v>
      </c>
      <c r="E9" s="84">
        <v>25.646962058093308</v>
      </c>
      <c r="F9" s="83">
        <v>7200</v>
      </c>
      <c r="G9" s="84">
        <v>42.02661685734299</v>
      </c>
    </row>
    <row r="10" spans="1:7" ht="19.5" customHeight="1">
      <c r="A10" s="82" t="s">
        <v>113</v>
      </c>
      <c r="B10" s="83">
        <v>19308</v>
      </c>
      <c r="C10" s="84">
        <v>23.323065772784926</v>
      </c>
      <c r="D10" s="83">
        <v>17100</v>
      </c>
      <c r="E10" s="84">
        <v>26.046029884392187</v>
      </c>
      <c r="F10" s="83">
        <v>2208</v>
      </c>
      <c r="G10" s="84">
        <v>12.888162502918515</v>
      </c>
    </row>
    <row r="11" spans="1:7" ht="19.5" customHeight="1">
      <c r="A11" s="82" t="s">
        <v>114</v>
      </c>
      <c r="B11" s="83">
        <v>19004</v>
      </c>
      <c r="C11" s="84">
        <v>22.955849489641842</v>
      </c>
      <c r="D11" s="83">
        <v>16651</v>
      </c>
      <c r="E11" s="84">
        <v>25.362131204971593</v>
      </c>
      <c r="F11" s="83">
        <v>2353</v>
      </c>
      <c r="G11" s="84">
        <v>13.73453187018445</v>
      </c>
    </row>
    <row r="12" spans="1:7" ht="19.5" customHeight="1">
      <c r="A12" s="82" t="s">
        <v>115</v>
      </c>
      <c r="B12" s="83">
        <v>16709</v>
      </c>
      <c r="C12" s="84">
        <v>20.18360814157154</v>
      </c>
      <c r="D12" s="83">
        <v>13856</v>
      </c>
      <c r="E12" s="84">
        <v>21.10490000456948</v>
      </c>
      <c r="F12" s="83">
        <v>2853</v>
      </c>
      <c r="G12" s="84">
        <v>16.653046929722155</v>
      </c>
    </row>
    <row r="13" spans="1:7" ht="46.5" customHeight="1">
      <c r="A13" s="91" t="s">
        <v>252</v>
      </c>
      <c r="B13" s="272" t="s">
        <v>305</v>
      </c>
      <c r="C13" s="240"/>
      <c r="D13" s="272" t="s">
        <v>310</v>
      </c>
      <c r="E13" s="240"/>
      <c r="F13" s="272" t="s">
        <v>304</v>
      </c>
      <c r="G13" s="240"/>
    </row>
    <row r="14" spans="1:7" ht="12.75" customHeight="1">
      <c r="A14" s="98"/>
      <c r="B14" s="133"/>
      <c r="C14" s="134"/>
      <c r="D14" s="133"/>
      <c r="E14" s="134"/>
      <c r="F14" s="133"/>
      <c r="G14" s="134"/>
    </row>
    <row r="15" spans="1:7" ht="87.75" customHeight="1">
      <c r="A15" s="182" t="s">
        <v>234</v>
      </c>
      <c r="B15" s="284"/>
      <c r="C15" s="284"/>
      <c r="D15" s="284"/>
      <c r="E15" s="284"/>
      <c r="F15" s="284"/>
      <c r="G15" s="284"/>
    </row>
    <row r="16" spans="1:7" ht="12.75" customHeight="1">
      <c r="A16" s="132"/>
      <c r="B16" s="76"/>
      <c r="C16" s="76"/>
      <c r="D16" s="76"/>
      <c r="E16" s="76"/>
      <c r="F16" s="76"/>
      <c r="G16" s="76"/>
    </row>
    <row r="17" spans="1:7" ht="24" customHeight="1">
      <c r="A17" s="283" t="s">
        <v>291</v>
      </c>
      <c r="B17" s="284"/>
      <c r="C17" s="284"/>
      <c r="D17" s="284"/>
      <c r="E17" s="284"/>
      <c r="F17" s="284"/>
      <c r="G17" s="284"/>
    </row>
  </sheetData>
  <mergeCells count="9">
    <mergeCell ref="A5:A6"/>
    <mergeCell ref="A3:G3"/>
    <mergeCell ref="A15:G15"/>
    <mergeCell ref="D5:E5"/>
    <mergeCell ref="B5:C5"/>
    <mergeCell ref="A17:G17"/>
    <mergeCell ref="F13:G13"/>
    <mergeCell ref="D13:E13"/>
    <mergeCell ref="B13:C13"/>
  </mergeCells>
  <printOptions horizontalCentered="1"/>
  <pageMargins left="1.25" right="0.25" top="1" bottom="1" header="0" footer="0"/>
  <pageSetup horizontalDpi="300" verticalDpi="300" orientation="portrait" r:id="rId1"/>
</worksheet>
</file>

<file path=xl/worksheets/sheet8.xml><?xml version="1.0" encoding="utf-8"?>
<worksheet xmlns="http://schemas.openxmlformats.org/spreadsheetml/2006/main" xmlns:r="http://schemas.openxmlformats.org/officeDocument/2006/relationships">
  <sheetPr>
    <pageSetUpPr fitToPage="1"/>
  </sheetPr>
  <dimension ref="A2:Q22"/>
  <sheetViews>
    <sheetView workbookViewId="0" topLeftCell="A1">
      <selection activeCell="A1" sqref="A1"/>
    </sheetView>
  </sheetViews>
  <sheetFormatPr defaultColWidth="9.33203125" defaultRowHeight="12.75"/>
  <cols>
    <col min="1" max="1" width="12.66015625" style="2" customWidth="1"/>
    <col min="2" max="2" width="11.16015625" style="2" bestFit="1" customWidth="1"/>
    <col min="3" max="3" width="7.16015625" style="2" customWidth="1"/>
    <col min="4" max="4" width="10.66015625" style="2" bestFit="1" customWidth="1"/>
    <col min="5" max="5" width="6.66015625" style="2" customWidth="1"/>
    <col min="6" max="6" width="10.66015625" style="2" bestFit="1" customWidth="1"/>
    <col min="7" max="7" width="6.66015625" style="2" customWidth="1"/>
    <col min="8" max="8" width="10.66015625" style="2" bestFit="1" customWidth="1"/>
    <col min="9" max="9" width="6.33203125" style="2" customWidth="1"/>
    <col min="10" max="10" width="10.66015625" style="2" bestFit="1" customWidth="1"/>
    <col min="11" max="11" width="8" style="2" customWidth="1"/>
    <col min="12" max="12" width="10.66015625" style="2" bestFit="1" customWidth="1"/>
    <col min="13" max="13" width="7.66015625" style="2" customWidth="1"/>
    <col min="14" max="14" width="10.66015625" style="2" bestFit="1" customWidth="1"/>
    <col min="15" max="15" width="6.5" style="2" customWidth="1"/>
    <col min="16" max="16" width="10.66015625" style="2" bestFit="1" customWidth="1"/>
    <col min="17" max="17" width="7.33203125" style="2" customWidth="1"/>
    <col min="18" max="16384" width="9.33203125" style="2" customWidth="1"/>
  </cols>
  <sheetData>
    <row r="2" spans="1:17" ht="12.75">
      <c r="A2" s="1" t="s">
        <v>116</v>
      </c>
      <c r="B2" s="1"/>
      <c r="C2" s="1"/>
      <c r="D2" s="1"/>
      <c r="E2" s="1"/>
      <c r="F2" s="1"/>
      <c r="G2" s="1"/>
      <c r="H2" s="1"/>
      <c r="I2" s="1"/>
      <c r="J2" s="1"/>
      <c r="K2" s="1"/>
      <c r="L2" s="1"/>
      <c r="M2" s="1"/>
      <c r="N2" s="1"/>
      <c r="O2" s="1"/>
      <c r="P2" s="1"/>
      <c r="Q2" s="1"/>
    </row>
    <row r="3" spans="1:17" ht="14.25">
      <c r="A3" s="135" t="s">
        <v>330</v>
      </c>
      <c r="B3" s="1"/>
      <c r="C3" s="1"/>
      <c r="D3" s="1"/>
      <c r="E3" s="1"/>
      <c r="F3" s="1"/>
      <c r="G3" s="1"/>
      <c r="H3" s="1"/>
      <c r="I3" s="1"/>
      <c r="J3" s="1"/>
      <c r="K3" s="1"/>
      <c r="L3" s="1"/>
      <c r="M3" s="1"/>
      <c r="N3" s="1"/>
      <c r="O3" s="1"/>
      <c r="P3" s="1"/>
      <c r="Q3" s="1"/>
    </row>
    <row r="4" spans="1:17" ht="12.75">
      <c r="A4" s="135" t="s">
        <v>117</v>
      </c>
      <c r="B4" s="1"/>
      <c r="C4" s="1"/>
      <c r="D4" s="1"/>
      <c r="E4" s="1"/>
      <c r="F4" s="1"/>
      <c r="G4" s="1"/>
      <c r="H4" s="1"/>
      <c r="I4" s="1"/>
      <c r="J4" s="1"/>
      <c r="K4" s="1"/>
      <c r="L4" s="1"/>
      <c r="M4" s="1"/>
      <c r="N4" s="1"/>
      <c r="O4" s="1"/>
      <c r="P4" s="1"/>
      <c r="Q4" s="1"/>
    </row>
    <row r="5" spans="1:17" ht="12.75">
      <c r="A5" s="1" t="s">
        <v>288</v>
      </c>
      <c r="B5" s="1"/>
      <c r="C5" s="1"/>
      <c r="D5" s="1"/>
      <c r="E5" s="1"/>
      <c r="F5" s="1"/>
      <c r="G5" s="1"/>
      <c r="H5" s="1"/>
      <c r="I5" s="1"/>
      <c r="J5" s="1"/>
      <c r="K5" s="1"/>
      <c r="L5" s="1"/>
      <c r="M5" s="1"/>
      <c r="N5" s="1"/>
      <c r="O5" s="1"/>
      <c r="P5" s="1"/>
      <c r="Q5" s="1"/>
    </row>
    <row r="6" spans="1:17" ht="12.75">
      <c r="A6" s="162" t="s">
        <v>253</v>
      </c>
      <c r="B6" s="26" t="s">
        <v>46</v>
      </c>
      <c r="C6" s="26"/>
      <c r="D6" s="26"/>
      <c r="E6" s="26"/>
      <c r="F6" s="26"/>
      <c r="G6" s="26"/>
      <c r="H6" s="26"/>
      <c r="I6" s="26"/>
      <c r="J6" s="26"/>
      <c r="K6" s="92"/>
      <c r="L6" s="26"/>
      <c r="M6" s="25"/>
      <c r="N6" s="26" t="s">
        <v>47</v>
      </c>
      <c r="O6" s="26"/>
      <c r="P6" s="26"/>
      <c r="Q6" s="25"/>
    </row>
    <row r="7" spans="1:17" ht="12.75">
      <c r="A7" s="163"/>
      <c r="B7" s="136" t="s">
        <v>49</v>
      </c>
      <c r="C7" s="122"/>
      <c r="D7" s="137" t="s">
        <v>50</v>
      </c>
      <c r="E7" s="122"/>
      <c r="F7" s="137" t="s">
        <v>51</v>
      </c>
      <c r="G7" s="122"/>
      <c r="H7" s="137" t="s">
        <v>52</v>
      </c>
      <c r="I7" s="122"/>
      <c r="J7" s="137" t="s">
        <v>118</v>
      </c>
      <c r="K7" s="122"/>
      <c r="L7" s="137" t="s">
        <v>58</v>
      </c>
      <c r="M7" s="122"/>
      <c r="N7" s="137" t="s">
        <v>55</v>
      </c>
      <c r="O7" s="122"/>
      <c r="P7" s="137" t="s">
        <v>56</v>
      </c>
      <c r="Q7" s="122"/>
    </row>
    <row r="8" spans="1:17" ht="12.75">
      <c r="A8" s="303"/>
      <c r="B8" s="138" t="s">
        <v>24</v>
      </c>
      <c r="C8" s="139" t="s">
        <v>57</v>
      </c>
      <c r="D8" s="138" t="s">
        <v>24</v>
      </c>
      <c r="E8" s="139" t="s">
        <v>57</v>
      </c>
      <c r="F8" s="138" t="s">
        <v>24</v>
      </c>
      <c r="G8" s="139" t="s">
        <v>57</v>
      </c>
      <c r="H8" s="138" t="s">
        <v>24</v>
      </c>
      <c r="I8" s="139" t="s">
        <v>57</v>
      </c>
      <c r="J8" s="138" t="s">
        <v>24</v>
      </c>
      <c r="K8" s="140" t="s">
        <v>57</v>
      </c>
      <c r="L8" s="138" t="s">
        <v>24</v>
      </c>
      <c r="M8" s="140" t="s">
        <v>57</v>
      </c>
      <c r="N8" s="138" t="s">
        <v>24</v>
      </c>
      <c r="O8" s="139" t="s">
        <v>57</v>
      </c>
      <c r="P8" s="138" t="s">
        <v>24</v>
      </c>
      <c r="Q8" s="139" t="s">
        <v>57</v>
      </c>
    </row>
    <row r="9" spans="1:17" ht="19.5" customHeight="1">
      <c r="A9" s="141" t="s">
        <v>119</v>
      </c>
      <c r="B9" s="142">
        <v>76</v>
      </c>
      <c r="C9" s="143">
        <v>34.862385321100916</v>
      </c>
      <c r="D9" s="142">
        <v>43</v>
      </c>
      <c r="E9" s="143">
        <v>46.73913043478261</v>
      </c>
      <c r="F9" s="142">
        <v>33</v>
      </c>
      <c r="G9" s="143">
        <v>27.27272727272727</v>
      </c>
      <c r="H9" s="144" t="s">
        <v>27</v>
      </c>
      <c r="I9" s="144" t="s">
        <v>27</v>
      </c>
      <c r="J9" s="144" t="s">
        <v>27</v>
      </c>
      <c r="K9" s="144" t="s">
        <v>27</v>
      </c>
      <c r="L9" s="144" t="s">
        <v>27</v>
      </c>
      <c r="M9" s="144" t="s">
        <v>27</v>
      </c>
      <c r="N9" s="144" t="s">
        <v>27</v>
      </c>
      <c r="O9" s="144" t="s">
        <v>27</v>
      </c>
      <c r="P9" s="142">
        <v>8</v>
      </c>
      <c r="Q9" s="143">
        <v>42.10526315789473</v>
      </c>
    </row>
    <row r="10" spans="1:17" ht="19.5" customHeight="1">
      <c r="A10" s="141" t="s">
        <v>61</v>
      </c>
      <c r="B10" s="142">
        <v>8376</v>
      </c>
      <c r="C10" s="143">
        <v>68.46493379107406</v>
      </c>
      <c r="D10" s="142">
        <v>5986</v>
      </c>
      <c r="E10" s="143">
        <v>74.17596034696406</v>
      </c>
      <c r="F10" s="142">
        <v>2225</v>
      </c>
      <c r="G10" s="143">
        <v>57.256819351518274</v>
      </c>
      <c r="H10" s="142">
        <v>65</v>
      </c>
      <c r="I10" s="143">
        <v>67.0103092783505</v>
      </c>
      <c r="J10" s="142">
        <v>76</v>
      </c>
      <c r="K10" s="145">
        <v>56.2962962962963</v>
      </c>
      <c r="L10" s="146">
        <v>6</v>
      </c>
      <c r="M10" s="143">
        <v>54.54545454545454</v>
      </c>
      <c r="N10" s="142">
        <v>141</v>
      </c>
      <c r="O10" s="143">
        <v>71.21212121212122</v>
      </c>
      <c r="P10" s="142">
        <v>693</v>
      </c>
      <c r="Q10" s="143">
        <v>67.02127659574468</v>
      </c>
    </row>
    <row r="11" spans="1:17" ht="19.5" customHeight="1">
      <c r="A11" s="141" t="s">
        <v>62</v>
      </c>
      <c r="B11" s="142">
        <v>24632</v>
      </c>
      <c r="C11" s="143">
        <v>78.00120333132779</v>
      </c>
      <c r="D11" s="142">
        <v>19164</v>
      </c>
      <c r="E11" s="143">
        <v>81.62535139279325</v>
      </c>
      <c r="F11" s="142">
        <v>4726</v>
      </c>
      <c r="G11" s="143">
        <v>66.66666666666666</v>
      </c>
      <c r="H11" s="142">
        <v>188</v>
      </c>
      <c r="I11" s="143">
        <v>75.50200803212851</v>
      </c>
      <c r="J11" s="142">
        <v>439</v>
      </c>
      <c r="K11" s="145">
        <v>75.9515570934256</v>
      </c>
      <c r="L11" s="146">
        <v>46</v>
      </c>
      <c r="M11" s="143">
        <v>71.875</v>
      </c>
      <c r="N11" s="142">
        <v>765</v>
      </c>
      <c r="O11" s="143">
        <v>80.69620253164557</v>
      </c>
      <c r="P11" s="142">
        <v>1696</v>
      </c>
      <c r="Q11" s="143">
        <v>72.75847275847276</v>
      </c>
    </row>
    <row r="12" spans="1:17" ht="19.5" customHeight="1">
      <c r="A12" s="141" t="s">
        <v>63</v>
      </c>
      <c r="B12" s="142">
        <v>31269</v>
      </c>
      <c r="C12" s="143">
        <v>86.95011400923197</v>
      </c>
      <c r="D12" s="142">
        <v>25707</v>
      </c>
      <c r="E12" s="143">
        <v>89.66202783300199</v>
      </c>
      <c r="F12" s="142">
        <v>4042</v>
      </c>
      <c r="G12" s="143">
        <v>73.67845424717463</v>
      </c>
      <c r="H12" s="142">
        <v>131</v>
      </c>
      <c r="I12" s="143">
        <v>87.91946308724832</v>
      </c>
      <c r="J12" s="142">
        <v>1240</v>
      </c>
      <c r="K12" s="145">
        <v>86.77396780965711</v>
      </c>
      <c r="L12" s="146">
        <v>39</v>
      </c>
      <c r="M12" s="143">
        <v>59.09090909090909</v>
      </c>
      <c r="N12" s="142">
        <v>1036</v>
      </c>
      <c r="O12" s="143">
        <v>87.13204373423045</v>
      </c>
      <c r="P12" s="142">
        <v>1556</v>
      </c>
      <c r="Q12" s="143">
        <v>79.71311475409836</v>
      </c>
    </row>
    <row r="13" spans="1:17" ht="19.5" customHeight="1">
      <c r="A13" s="141" t="s">
        <v>64</v>
      </c>
      <c r="B13" s="142">
        <v>29568</v>
      </c>
      <c r="C13" s="143">
        <v>90.09415277735458</v>
      </c>
      <c r="D13" s="142">
        <v>25195</v>
      </c>
      <c r="E13" s="143">
        <v>91.9693374703413</v>
      </c>
      <c r="F13" s="142">
        <v>2855</v>
      </c>
      <c r="G13" s="143">
        <v>78.19775403998904</v>
      </c>
      <c r="H13" s="142">
        <v>92</v>
      </c>
      <c r="I13" s="143">
        <v>82.88288288288288</v>
      </c>
      <c r="J13" s="142">
        <v>1277</v>
      </c>
      <c r="K13" s="145">
        <v>88.19060773480662</v>
      </c>
      <c r="L13" s="146">
        <v>19</v>
      </c>
      <c r="M13" s="143">
        <v>57.57575757575758</v>
      </c>
      <c r="N13" s="142">
        <v>819</v>
      </c>
      <c r="O13" s="143">
        <v>86.48363252375924</v>
      </c>
      <c r="P13" s="142">
        <v>1020</v>
      </c>
      <c r="Q13" s="143">
        <v>79.62529274004683</v>
      </c>
    </row>
    <row r="14" spans="1:17" ht="19.5" customHeight="1">
      <c r="A14" s="141" t="s">
        <v>65</v>
      </c>
      <c r="B14" s="142">
        <v>12316</v>
      </c>
      <c r="C14" s="143">
        <v>88.78316032295271</v>
      </c>
      <c r="D14" s="142">
        <v>10549</v>
      </c>
      <c r="E14" s="143">
        <v>91.10458588824596</v>
      </c>
      <c r="F14" s="142">
        <v>1196</v>
      </c>
      <c r="G14" s="143">
        <v>73.3292458614347</v>
      </c>
      <c r="H14" s="142">
        <v>41</v>
      </c>
      <c r="I14" s="143">
        <v>85.41666666666666</v>
      </c>
      <c r="J14" s="142">
        <v>456</v>
      </c>
      <c r="K14" s="145">
        <v>88.88888888888889</v>
      </c>
      <c r="L14" s="146">
        <v>14</v>
      </c>
      <c r="M14" s="143">
        <v>87.5</v>
      </c>
      <c r="N14" s="142">
        <v>413</v>
      </c>
      <c r="O14" s="143">
        <v>87.68577494692144</v>
      </c>
      <c r="P14" s="142">
        <v>427</v>
      </c>
      <c r="Q14" s="143">
        <v>82.43243243243244</v>
      </c>
    </row>
    <row r="15" spans="1:17" ht="19.5" customHeight="1">
      <c r="A15" s="141" t="s">
        <v>120</v>
      </c>
      <c r="B15" s="142">
        <v>2409</v>
      </c>
      <c r="C15" s="143">
        <v>85.486160397445</v>
      </c>
      <c r="D15" s="142">
        <v>2036</v>
      </c>
      <c r="E15" s="143">
        <v>87.83433994823123</v>
      </c>
      <c r="F15" s="142">
        <v>277</v>
      </c>
      <c r="G15" s="143">
        <v>72.5130890052356</v>
      </c>
      <c r="H15" s="142">
        <v>11</v>
      </c>
      <c r="I15" s="143">
        <v>84.61538461538461</v>
      </c>
      <c r="J15" s="142">
        <v>76</v>
      </c>
      <c r="K15" s="145">
        <v>84.44444444444444</v>
      </c>
      <c r="L15" s="146">
        <v>1</v>
      </c>
      <c r="M15" s="147" t="s">
        <v>99</v>
      </c>
      <c r="N15" s="142">
        <v>83</v>
      </c>
      <c r="O15" s="143">
        <v>80.58252427184466</v>
      </c>
      <c r="P15" s="142">
        <v>75</v>
      </c>
      <c r="Q15" s="143">
        <v>85.22727272727273</v>
      </c>
    </row>
    <row r="16" spans="1:17" ht="19.5" customHeight="1">
      <c r="A16" s="148" t="s">
        <v>89</v>
      </c>
      <c r="B16" s="149">
        <v>108653</v>
      </c>
      <c r="C16" s="150">
        <v>83.89027007829027</v>
      </c>
      <c r="D16" s="149">
        <v>88686</v>
      </c>
      <c r="E16" s="150">
        <v>87.27992048105028</v>
      </c>
      <c r="F16" s="149">
        <v>15355</v>
      </c>
      <c r="G16" s="150">
        <v>69.01743976986695</v>
      </c>
      <c r="H16" s="149">
        <v>528</v>
      </c>
      <c r="I16" s="150">
        <v>78.9237668161435</v>
      </c>
      <c r="J16" s="149">
        <v>3564</v>
      </c>
      <c r="K16" s="151">
        <v>84.93803622497616</v>
      </c>
      <c r="L16" s="152">
        <v>125</v>
      </c>
      <c r="M16" s="150">
        <v>65.44502617801047</v>
      </c>
      <c r="N16" s="149">
        <v>3257</v>
      </c>
      <c r="O16" s="150">
        <v>84.42198030067392</v>
      </c>
      <c r="P16" s="149">
        <v>5476</v>
      </c>
      <c r="Q16" s="150">
        <v>75.80287929125137</v>
      </c>
    </row>
    <row r="17" spans="1:17" ht="12.75" customHeight="1">
      <c r="A17" s="154"/>
      <c r="B17" s="155"/>
      <c r="C17" s="156"/>
      <c r="D17" s="155"/>
      <c r="E17" s="156"/>
      <c r="F17" s="155"/>
      <c r="G17" s="156"/>
      <c r="H17" s="155"/>
      <c r="I17" s="156"/>
      <c r="J17" s="155"/>
      <c r="K17" s="156"/>
      <c r="L17" s="157"/>
      <c r="M17" s="156"/>
      <c r="N17" s="155"/>
      <c r="O17" s="156"/>
      <c r="P17" s="155"/>
      <c r="Q17" s="156"/>
    </row>
    <row r="18" spans="1:17" ht="38.25" customHeight="1">
      <c r="A18" s="161" t="s">
        <v>235</v>
      </c>
      <c r="B18" s="284"/>
      <c r="C18" s="284"/>
      <c r="D18" s="284"/>
      <c r="E18" s="284"/>
      <c r="F18" s="284"/>
      <c r="G18" s="284"/>
      <c r="H18" s="284"/>
      <c r="I18" s="284"/>
      <c r="J18" s="284"/>
      <c r="K18" s="284"/>
      <c r="L18" s="284"/>
      <c r="M18" s="284"/>
      <c r="N18" s="284"/>
      <c r="O18" s="284"/>
      <c r="P18" s="284"/>
      <c r="Q18" s="284"/>
    </row>
    <row r="19" spans="1:17" ht="12.75" customHeight="1">
      <c r="A19" s="153"/>
      <c r="B19" s="76"/>
      <c r="C19" s="76"/>
      <c r="D19" s="76"/>
      <c r="E19" s="76"/>
      <c r="F19" s="76"/>
      <c r="G19" s="76"/>
      <c r="H19" s="76"/>
      <c r="I19" s="76"/>
      <c r="J19" s="76"/>
      <c r="K19" s="76"/>
      <c r="L19" s="76"/>
      <c r="M19" s="76"/>
      <c r="N19" s="76"/>
      <c r="O19" s="76"/>
      <c r="P19" s="76"/>
      <c r="Q19" s="76"/>
    </row>
    <row r="20" spans="1:17" ht="23.25" customHeight="1">
      <c r="A20" s="283" t="s">
        <v>236</v>
      </c>
      <c r="B20" s="284"/>
      <c r="C20" s="284"/>
      <c r="D20" s="284"/>
      <c r="E20" s="284"/>
      <c r="F20" s="284"/>
      <c r="G20" s="284"/>
      <c r="H20" s="284"/>
      <c r="I20" s="284"/>
      <c r="J20" s="284"/>
      <c r="K20" s="284"/>
      <c r="L20" s="284"/>
      <c r="M20" s="284"/>
      <c r="N20" s="284"/>
      <c r="O20" s="284"/>
      <c r="P20" s="284"/>
      <c r="Q20" s="284"/>
    </row>
    <row r="21" spans="1:17" ht="12.75" customHeight="1">
      <c r="A21" s="43"/>
      <c r="B21" s="76"/>
      <c r="C21" s="76"/>
      <c r="D21" s="76"/>
      <c r="E21" s="76"/>
      <c r="F21" s="76"/>
      <c r="G21" s="76"/>
      <c r="H21" s="76"/>
      <c r="I21" s="76"/>
      <c r="J21" s="76"/>
      <c r="K21" s="76"/>
      <c r="L21" s="76"/>
      <c r="M21" s="76"/>
      <c r="N21" s="76"/>
      <c r="O21" s="76"/>
      <c r="P21" s="76"/>
      <c r="Q21" s="76"/>
    </row>
    <row r="22" spans="1:17" ht="12.75">
      <c r="A22" s="296" t="s">
        <v>291</v>
      </c>
      <c r="B22" s="297"/>
      <c r="C22" s="297"/>
      <c r="D22" s="297"/>
      <c r="E22" s="297"/>
      <c r="F22" s="297"/>
      <c r="G22" s="297"/>
      <c r="H22" s="297"/>
      <c r="I22" s="297"/>
      <c r="J22" s="297"/>
      <c r="K22" s="297"/>
      <c r="L22" s="297"/>
      <c r="M22" s="297"/>
      <c r="N22" s="297"/>
      <c r="O22" s="297"/>
      <c r="P22" s="297"/>
      <c r="Q22" s="297"/>
    </row>
  </sheetData>
  <mergeCells count="4">
    <mergeCell ref="A18:Q18"/>
    <mergeCell ref="A20:Q20"/>
    <mergeCell ref="A6:A8"/>
    <mergeCell ref="A22:Q22"/>
  </mergeCells>
  <printOptions horizontalCentered="1"/>
  <pageMargins left="0.5" right="0.25" top="1" bottom="1" header="0" footer="0"/>
  <pageSetup fitToHeight="1" fitToWidth="1" horizontalDpi="300" verticalDpi="300" orientation="landscape" scale="94" r:id="rId1"/>
</worksheet>
</file>

<file path=xl/worksheets/sheet9.xml><?xml version="1.0" encoding="utf-8"?>
<worksheet xmlns="http://schemas.openxmlformats.org/spreadsheetml/2006/main" xmlns:r="http://schemas.openxmlformats.org/officeDocument/2006/relationships">
  <sheetPr>
    <pageSetUpPr fitToPage="1"/>
  </sheetPr>
  <dimension ref="A2:I22"/>
  <sheetViews>
    <sheetView workbookViewId="0" topLeftCell="A1">
      <selection activeCell="A1" sqref="A1"/>
    </sheetView>
  </sheetViews>
  <sheetFormatPr defaultColWidth="9.33203125" defaultRowHeight="12.75"/>
  <cols>
    <col min="1" max="1" width="15.83203125" style="2" customWidth="1"/>
    <col min="2" max="2" width="10.66015625" style="2" bestFit="1" customWidth="1"/>
    <col min="3" max="3" width="9.33203125" style="2" customWidth="1"/>
    <col min="4" max="4" width="10.66015625" style="2" bestFit="1" customWidth="1"/>
    <col min="5" max="5" width="9.33203125" style="2" customWidth="1"/>
    <col min="6" max="6" width="10.66015625" style="2" bestFit="1" customWidth="1"/>
    <col min="7" max="7" width="9.33203125" style="2" customWidth="1"/>
    <col min="8" max="8" width="10.66015625" style="2" bestFit="1" customWidth="1"/>
    <col min="9" max="16384" width="9.33203125" style="2" customWidth="1"/>
  </cols>
  <sheetData>
    <row r="2" spans="1:9" ht="12.75">
      <c r="A2" s="1" t="s">
        <v>121</v>
      </c>
      <c r="B2" s="1"/>
      <c r="C2" s="1"/>
      <c r="D2" s="1"/>
      <c r="E2" s="1"/>
      <c r="F2" s="1"/>
      <c r="G2" s="1"/>
      <c r="H2" s="1"/>
      <c r="I2" s="1"/>
    </row>
    <row r="3" spans="1:9" ht="12.75">
      <c r="A3" s="135" t="s">
        <v>122</v>
      </c>
      <c r="B3" s="1"/>
      <c r="C3" s="1"/>
      <c r="D3" s="1"/>
      <c r="E3" s="1"/>
      <c r="F3" s="1"/>
      <c r="G3" s="1"/>
      <c r="H3" s="1"/>
      <c r="I3" s="1"/>
    </row>
    <row r="4" spans="1:9" ht="12.75">
      <c r="A4" s="1" t="s">
        <v>288</v>
      </c>
      <c r="B4" s="1"/>
      <c r="C4" s="1"/>
      <c r="D4" s="1"/>
      <c r="E4" s="1"/>
      <c r="F4" s="1"/>
      <c r="G4" s="1"/>
      <c r="H4" s="1"/>
      <c r="I4" s="1"/>
    </row>
    <row r="5" spans="1:9" ht="12.75">
      <c r="A5" s="162" t="s">
        <v>253</v>
      </c>
      <c r="B5" s="26" t="s">
        <v>46</v>
      </c>
      <c r="C5" s="26"/>
      <c r="D5" s="26"/>
      <c r="E5" s="26"/>
      <c r="F5" s="26"/>
      <c r="G5" s="26"/>
      <c r="H5" s="26"/>
      <c r="I5" s="122"/>
    </row>
    <row r="6" spans="1:9" ht="12.75">
      <c r="A6" s="163"/>
      <c r="B6" s="136" t="s">
        <v>49</v>
      </c>
      <c r="C6" s="122"/>
      <c r="D6" s="137" t="s">
        <v>50</v>
      </c>
      <c r="E6" s="122"/>
      <c r="F6" s="137" t="s">
        <v>51</v>
      </c>
      <c r="G6" s="122"/>
      <c r="H6" s="137" t="s">
        <v>54</v>
      </c>
      <c r="I6" s="122"/>
    </row>
    <row r="7" spans="1:9" ht="12.75">
      <c r="A7" s="303"/>
      <c r="B7" s="164" t="s">
        <v>24</v>
      </c>
      <c r="C7" s="138" t="s">
        <v>123</v>
      </c>
      <c r="D7" s="138" t="s">
        <v>24</v>
      </c>
      <c r="E7" s="138" t="s">
        <v>123</v>
      </c>
      <c r="F7" s="138" t="s">
        <v>24</v>
      </c>
      <c r="G7" s="138" t="s">
        <v>123</v>
      </c>
      <c r="H7" s="138" t="s">
        <v>24</v>
      </c>
      <c r="I7" s="138" t="s">
        <v>123</v>
      </c>
    </row>
    <row r="8" spans="1:9" ht="19.5" customHeight="1">
      <c r="A8" s="141" t="s">
        <v>119</v>
      </c>
      <c r="B8" s="142">
        <v>13</v>
      </c>
      <c r="C8" s="143">
        <v>59.633027522935784</v>
      </c>
      <c r="D8" s="142">
        <v>4</v>
      </c>
      <c r="E8" s="147" t="s">
        <v>99</v>
      </c>
      <c r="F8" s="142">
        <v>9</v>
      </c>
      <c r="G8" s="143">
        <v>74.3801652892562</v>
      </c>
      <c r="H8" s="144" t="s">
        <v>27</v>
      </c>
      <c r="I8" s="144" t="s">
        <v>27</v>
      </c>
    </row>
    <row r="9" spans="1:9" ht="19.5" customHeight="1">
      <c r="A9" s="141" t="s">
        <v>61</v>
      </c>
      <c r="B9" s="142">
        <v>254</v>
      </c>
      <c r="C9" s="143">
        <v>20.761811345430765</v>
      </c>
      <c r="D9" s="142">
        <v>111</v>
      </c>
      <c r="E9" s="143">
        <v>13.7546468401487</v>
      </c>
      <c r="F9" s="142">
        <v>137</v>
      </c>
      <c r="G9" s="143">
        <v>35.254760679361816</v>
      </c>
      <c r="H9" s="142">
        <v>4</v>
      </c>
      <c r="I9" s="147" t="s">
        <v>99</v>
      </c>
    </row>
    <row r="10" spans="1:9" ht="19.5" customHeight="1">
      <c r="A10" s="141" t="s">
        <v>62</v>
      </c>
      <c r="B10" s="142">
        <v>435</v>
      </c>
      <c r="C10" s="143">
        <v>13.77497704170493</v>
      </c>
      <c r="D10" s="142">
        <v>232</v>
      </c>
      <c r="E10" s="143">
        <v>9.881591276940114</v>
      </c>
      <c r="F10" s="142">
        <v>188</v>
      </c>
      <c r="G10" s="143">
        <v>26.519960502186485</v>
      </c>
      <c r="H10" s="142">
        <v>14</v>
      </c>
      <c r="I10" s="143">
        <v>15.7</v>
      </c>
    </row>
    <row r="11" spans="1:9" ht="19.5" customHeight="1">
      <c r="A11" s="141" t="s">
        <v>63</v>
      </c>
      <c r="B11" s="142">
        <v>277</v>
      </c>
      <c r="C11" s="143">
        <v>7.702574940214671</v>
      </c>
      <c r="D11" s="142">
        <v>153</v>
      </c>
      <c r="E11" s="143">
        <v>5.336402636810715</v>
      </c>
      <c r="F11" s="142">
        <v>113</v>
      </c>
      <c r="G11" s="143">
        <v>20.59788552679548</v>
      </c>
      <c r="H11" s="142">
        <v>8</v>
      </c>
      <c r="I11" s="143">
        <v>4.9</v>
      </c>
    </row>
    <row r="12" spans="1:9" ht="19.5" customHeight="1">
      <c r="A12" s="141" t="s">
        <v>64</v>
      </c>
      <c r="B12" s="142">
        <v>214</v>
      </c>
      <c r="C12" s="143">
        <v>6.520613059508212</v>
      </c>
      <c r="D12" s="142">
        <v>126</v>
      </c>
      <c r="E12" s="143">
        <v>4.599379448804527</v>
      </c>
      <c r="F12" s="142">
        <v>81</v>
      </c>
      <c r="G12" s="143">
        <v>22.185702547247327</v>
      </c>
      <c r="H12" s="142">
        <v>5</v>
      </c>
      <c r="I12" s="147" t="s">
        <v>99</v>
      </c>
    </row>
    <row r="13" spans="1:9" ht="19.5" customHeight="1">
      <c r="A13" s="141" t="s">
        <v>65</v>
      </c>
      <c r="B13" s="142">
        <v>126</v>
      </c>
      <c r="C13" s="143">
        <v>9.083044982698961</v>
      </c>
      <c r="D13" s="142">
        <v>62</v>
      </c>
      <c r="E13" s="143">
        <v>5.35452111581311</v>
      </c>
      <c r="F13" s="142">
        <v>59</v>
      </c>
      <c r="G13" s="143">
        <v>36.17412630288167</v>
      </c>
      <c r="H13" s="142">
        <v>5</v>
      </c>
      <c r="I13" s="147" t="s">
        <v>99</v>
      </c>
    </row>
    <row r="14" spans="1:9" ht="19.5" customHeight="1">
      <c r="A14" s="141" t="s">
        <v>120</v>
      </c>
      <c r="B14" s="142">
        <v>32</v>
      </c>
      <c r="C14" s="143">
        <v>11.3555713271824</v>
      </c>
      <c r="D14" s="142">
        <v>14</v>
      </c>
      <c r="E14" s="143">
        <v>6.039689387402934</v>
      </c>
      <c r="F14" s="142">
        <v>17</v>
      </c>
      <c r="G14" s="143">
        <v>44.502617801047116</v>
      </c>
      <c r="H14" s="144">
        <v>1</v>
      </c>
      <c r="I14" s="147" t="s">
        <v>99</v>
      </c>
    </row>
    <row r="15" spans="1:9" ht="19.5" customHeight="1">
      <c r="A15" s="148" t="s">
        <v>89</v>
      </c>
      <c r="B15" s="149">
        <v>1352</v>
      </c>
      <c r="C15" s="150">
        <v>10.438703500671721</v>
      </c>
      <c r="D15" s="149">
        <v>702</v>
      </c>
      <c r="E15" s="150">
        <v>6.908700829634587</v>
      </c>
      <c r="F15" s="149">
        <v>605</v>
      </c>
      <c r="G15" s="150">
        <v>27.193455591513843</v>
      </c>
      <c r="H15" s="149">
        <v>37</v>
      </c>
      <c r="I15" s="151">
        <v>7.3</v>
      </c>
    </row>
    <row r="16" spans="1:9" ht="25.5">
      <c r="A16" s="165" t="s">
        <v>230</v>
      </c>
      <c r="B16" s="289">
        <v>24.173</v>
      </c>
      <c r="C16" s="240"/>
      <c r="D16" s="289">
        <v>24.608</v>
      </c>
      <c r="E16" s="240"/>
      <c r="F16" s="289">
        <v>23.738</v>
      </c>
      <c r="G16" s="240"/>
      <c r="H16" s="289">
        <v>24.667</v>
      </c>
      <c r="I16" s="240"/>
    </row>
    <row r="17" spans="1:9" ht="12.75">
      <c r="A17" s="106"/>
      <c r="B17" s="99"/>
      <c r="C17" s="134"/>
      <c r="D17" s="99"/>
      <c r="E17" s="134"/>
      <c r="F17" s="99"/>
      <c r="G17" s="134"/>
      <c r="H17" s="99"/>
      <c r="I17" s="134"/>
    </row>
    <row r="18" spans="1:9" ht="51" customHeight="1">
      <c r="A18" s="283" t="s">
        <v>237</v>
      </c>
      <c r="B18" s="284"/>
      <c r="C18" s="284"/>
      <c r="D18" s="284"/>
      <c r="E18" s="284"/>
      <c r="F18" s="284"/>
      <c r="G18" s="284"/>
      <c r="H18" s="284"/>
      <c r="I18" s="284"/>
    </row>
    <row r="19" spans="1:9" ht="12.75" customHeight="1">
      <c r="A19" s="43"/>
      <c r="B19" s="76"/>
      <c r="C19" s="76"/>
      <c r="D19" s="76"/>
      <c r="E19" s="76"/>
      <c r="F19" s="76"/>
      <c r="G19" s="76"/>
      <c r="H19" s="76"/>
      <c r="I19" s="76"/>
    </row>
    <row r="20" spans="1:9" ht="42" customHeight="1">
      <c r="A20" s="283" t="s">
        <v>238</v>
      </c>
      <c r="B20" s="284"/>
      <c r="C20" s="284"/>
      <c r="D20" s="284"/>
      <c r="E20" s="284"/>
      <c r="F20" s="284"/>
      <c r="G20" s="284"/>
      <c r="H20" s="284"/>
      <c r="I20" s="284"/>
    </row>
    <row r="21" spans="1:9" ht="12.75" customHeight="1">
      <c r="A21" s="43"/>
      <c r="B21" s="76"/>
      <c r="C21" s="76"/>
      <c r="D21" s="76"/>
      <c r="E21" s="76"/>
      <c r="F21" s="76"/>
      <c r="G21" s="76"/>
      <c r="H21" s="76"/>
      <c r="I21" s="76"/>
    </row>
    <row r="22" spans="1:9" ht="24.75" customHeight="1">
      <c r="A22" s="304" t="s">
        <v>291</v>
      </c>
      <c r="B22" s="305"/>
      <c r="C22" s="305"/>
      <c r="D22" s="305"/>
      <c r="E22" s="305"/>
      <c r="F22" s="305"/>
      <c r="G22" s="305"/>
      <c r="H22" s="305"/>
      <c r="I22" s="305"/>
    </row>
  </sheetData>
  <mergeCells count="8">
    <mergeCell ref="A22:I22"/>
    <mergeCell ref="A18:I18"/>
    <mergeCell ref="A20:I20"/>
    <mergeCell ref="A5:A7"/>
    <mergeCell ref="B16:C16"/>
    <mergeCell ref="D16:E16"/>
    <mergeCell ref="F16:G16"/>
    <mergeCell ref="H16:I16"/>
  </mergeCells>
  <printOptions horizontalCentered="1"/>
  <pageMargins left="0.75" right="0.75" top="1" bottom="1" header="0" footer="0"/>
  <pageSetup fitToHeight="1" fitToWidth="1" horizontalDpi="300" verticalDpi="3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SHARON</dc:creator>
  <cp:keywords/>
  <dc:description/>
  <cp:lastModifiedBy>CrawfordSha</cp:lastModifiedBy>
  <cp:lastPrinted>2004-01-09T18:34:40Z</cp:lastPrinted>
  <dcterms:created xsi:type="dcterms:W3CDTF">1998-12-11T15:18:43Z</dcterms:created>
  <dcterms:modified xsi:type="dcterms:W3CDTF">2004-03-12T15:53:45Z</dcterms:modified>
  <cp:category/>
  <cp:version/>
  <cp:contentType/>
  <cp:contentStatus/>
</cp:coreProperties>
</file>