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Sheet1"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111" sheetId="13" state="hidden"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s>
  <definedNames>
    <definedName name="_xlnm.Print_Area" localSheetId="1">'Overview'!$A$2:$C$24</definedName>
    <definedName name="_xlnm.Print_Area" localSheetId="12">'TAB111'!$B$1:$J$20</definedName>
    <definedName name="_xlnm.Print_Area" localSheetId="2">'Table 1'!$A$2:$E$32</definedName>
    <definedName name="_xlnm.Print_Area" localSheetId="11">'Table 10'!$A$2:$Q$27</definedName>
    <definedName name="_xlnm.Print_Area" localSheetId="13">'Table 12'!$A$2:$Q$25</definedName>
    <definedName name="_xlnm.Print_Area" localSheetId="14">'Table 13'!$A$2:$Q$18</definedName>
    <definedName name="_xlnm.Print_Area" localSheetId="15">'Table 14'!$A$2:$Q$28</definedName>
    <definedName name="_xlnm.Print_Area" localSheetId="16">'Table 15'!$A$2:$Q$24</definedName>
    <definedName name="_xlnm.Print_Area" localSheetId="17">'Table 16'!$A$2:$Q$24</definedName>
    <definedName name="_xlnm.Print_Area" localSheetId="18">'Table 17'!$A$2:$F$34</definedName>
    <definedName name="_xlnm.Print_Area" localSheetId="19">'Table 18'!$A$2:$E$41</definedName>
    <definedName name="_xlnm.Print_Area" localSheetId="3">'Table 2'!$A$2:$Q$23</definedName>
    <definedName name="_xlnm.Print_Area" localSheetId="4">'Table 3'!$A$2:$C$33</definedName>
    <definedName name="_xlnm.Print_Area" localSheetId="5">'Table 4'!$A$2:$C$29</definedName>
    <definedName name="_xlnm.Print_Area" localSheetId="6">'Table 5'!$A$2:$G$19</definedName>
    <definedName name="_xlnm.Print_Area" localSheetId="7">'Table 6'!$A$2:$Q$23</definedName>
    <definedName name="_xlnm.Print_Area" localSheetId="8">'Table 7'!$A$2:$I$23</definedName>
    <definedName name="_xlnm.Print_Area" localSheetId="9">'Table 8'!$A$2:$Q$18</definedName>
    <definedName name="_xlnm.Print_Area" localSheetId="10">'Table 9'!$A$2:$Q$21</definedName>
  </definedNames>
  <calcPr fullCalcOnLoad="1"/>
</workbook>
</file>

<file path=xl/sharedStrings.xml><?xml version="1.0" encoding="utf-8"?>
<sst xmlns="http://schemas.openxmlformats.org/spreadsheetml/2006/main" count="1187" uniqueCount="338">
  <si>
    <t>Median age at last birthday</t>
  </si>
  <si>
    <t>Note:      Records of other race or with race not stated are included only in the "All Races" column. Asterisk (*) indicates that the data do not meet standards or reliability or precision.</t>
  </si>
  <si>
    <t>by Race and Ancestry of Mother</t>
  </si>
  <si>
    <t>Live Births</t>
  </si>
  <si>
    <t>Sets of Twins</t>
  </si>
  <si>
    <t>Sets of Triplets</t>
  </si>
  <si>
    <t>Sets of 4 or More</t>
  </si>
  <si>
    <t>Note:      Asterisk (*) indicates that the data do not meet standards or reliability or precision.</t>
  </si>
  <si>
    <t>Total Resident Live Births</t>
  </si>
  <si>
    <t>Resident Live Births per Day</t>
  </si>
  <si>
    <r>
      <t>Crude Birth Rate (</t>
    </r>
    <r>
      <rPr>
        <sz val="8"/>
        <rFont val="Arial"/>
        <family val="2"/>
      </rPr>
      <t>births per 1,000 population</t>
    </r>
    <r>
      <rPr>
        <sz val="10"/>
        <rFont val="Arial"/>
        <family val="2"/>
      </rPr>
      <t>)</t>
    </r>
  </si>
  <si>
    <r>
      <t>Fertility Rate (</t>
    </r>
    <r>
      <rPr>
        <sz val="8"/>
        <rFont val="Arial"/>
        <family val="2"/>
      </rPr>
      <t>births per 1,000 women 15-44</t>
    </r>
    <r>
      <rPr>
        <sz val="10"/>
        <rFont val="Arial"/>
        <family val="2"/>
      </rPr>
      <t>)</t>
    </r>
  </si>
  <si>
    <r>
      <t>First Births (</t>
    </r>
    <r>
      <rPr>
        <sz val="8"/>
        <rFont val="Arial"/>
        <family val="2"/>
      </rPr>
      <t>percent of total live births</t>
    </r>
    <r>
      <rPr>
        <sz val="10"/>
        <rFont val="Arial"/>
        <family val="2"/>
      </rPr>
      <t>)</t>
    </r>
  </si>
  <si>
    <r>
      <t>Median Birthweight in Grams (</t>
    </r>
    <r>
      <rPr>
        <sz val="8"/>
        <rFont val="Arial"/>
        <family val="2"/>
      </rPr>
      <t>live births</t>
    </r>
    <r>
      <rPr>
        <sz val="10"/>
        <rFont val="Arial"/>
        <family val="2"/>
      </rPr>
      <t>)</t>
    </r>
  </si>
  <si>
    <t>Low Birthweight Live Births</t>
  </si>
  <si>
    <r>
      <t>Low Birthweight Ratio (</t>
    </r>
    <r>
      <rPr>
        <sz val="8"/>
        <rFont val="Arial"/>
        <family val="2"/>
      </rPr>
      <t>per 1,000 live births</t>
    </r>
    <r>
      <rPr>
        <sz val="10"/>
        <rFont val="Arial"/>
        <family val="2"/>
      </rPr>
      <t>)</t>
    </r>
  </si>
  <si>
    <r>
      <t>Median Age of Mother (</t>
    </r>
    <r>
      <rPr>
        <sz val="8"/>
        <rFont val="Arial"/>
        <family val="2"/>
      </rPr>
      <t>live births</t>
    </r>
    <r>
      <rPr>
        <sz val="10"/>
        <rFont val="Arial"/>
        <family val="2"/>
      </rPr>
      <t>)</t>
    </r>
  </si>
  <si>
    <t>Live Births with No Prenatal Care</t>
  </si>
  <si>
    <r>
      <t>No Prenatal Care Ratio (</t>
    </r>
    <r>
      <rPr>
        <sz val="8"/>
        <rFont val="Arial"/>
        <family val="2"/>
      </rPr>
      <t>per 1,000 live births</t>
    </r>
    <r>
      <rPr>
        <sz val="10"/>
        <rFont val="Arial"/>
        <family val="2"/>
      </rPr>
      <t>)</t>
    </r>
  </si>
  <si>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</si>
  <si>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</si>
  <si>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</si>
  <si>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</si>
  <si>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</si>
  <si>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</si>
  <si>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</si>
  <si>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</si>
  <si>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</si>
  <si>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</si>
  <si>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</si>
  <si>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</si>
  <si>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</si>
  <si>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</si>
  <si>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</si>
  <si>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</si>
  <si>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</si>
  <si>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</si>
  <si>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</si>
  <si>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</si>
  <si>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</si>
  <si>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</si>
  <si>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</si>
  <si>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</si>
  <si>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</si>
  <si>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</si>
  <si>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</si>
  <si>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</si>
  <si>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</si>
  <si>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</si>
  <si>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</si>
  <si>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</si>
  <si>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</si>
  <si>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</si>
  <si>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</si>
  <si>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</si>
  <si>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</si>
  <si>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</si>
  <si>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</si>
  <si>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</si>
  <si>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</si>
  <si>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</si>
  <si>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Arab</t>
  </si>
  <si>
    <t>Hispanic</t>
  </si>
  <si>
    <t>%</t>
  </si>
  <si>
    <t>All Other</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</si>
  <si>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</si>
  <si>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</si>
  <si>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</si>
  <si>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</si>
  <si>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</si>
  <si>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</si>
  <si>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</si>
  <si>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</si>
  <si>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</si>
  <si>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</si>
  <si>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</si>
  <si>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</si>
  <si>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</si>
  <si>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</si>
  <si>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</si>
  <si>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</si>
  <si>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</si>
  <si>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</si>
  <si>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</si>
  <si>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</si>
  <si>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</si>
  <si>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</si>
  <si>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</si>
  <si>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</si>
  <si>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</si>
  <si>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</si>
  <si>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</si>
  <si>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</si>
  <si>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</si>
  <si>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</si>
  <si>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</si>
  <si>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</si>
  <si>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</si>
  <si>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</si>
  <si>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</si>
  <si>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</si>
  <si>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</si>
  <si>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</si>
  <si>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</si>
  <si>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</si>
  <si>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</si>
  <si>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</si>
  <si>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</si>
  <si>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</si>
  <si>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</si>
  <si>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</si>
  <si>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</si>
  <si>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</si>
  <si>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Percent</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</si>
  <si>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</si>
  <si>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</si>
  <si>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</si>
  <si>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</si>
  <si>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</si>
  <si>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</si>
  <si>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</si>
  <si>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</si>
  <si>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</si>
  <si>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</si>
  <si>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</si>
  <si>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</si>
  <si>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</si>
  <si>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</si>
  <si>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</si>
  <si>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</si>
  <si>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</si>
  <si>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</si>
  <si>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</si>
  <si>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</si>
  <si>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</si>
  <si>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</si>
  <si>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</si>
  <si>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</si>
  <si>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</si>
  <si>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</si>
  <si>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</si>
  <si>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</si>
  <si>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</si>
  <si>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</si>
  <si>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</si>
  <si>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</si>
  <si>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</si>
  <si>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</si>
  <si>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</si>
  <si>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</si>
  <si>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</si>
  <si>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</si>
  <si>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</si>
  <si>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</si>
  <si>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</si>
  <si>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</si>
  <si>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&lt;750</t>
  </si>
  <si>
    <t>750 - 1,499</t>
  </si>
  <si>
    <t>2,500+</t>
  </si>
  <si>
    <t>Mean weight</t>
  </si>
  <si>
    <t>Median weight</t>
  </si>
  <si>
    <t xml:space="preserve"> by Level of Prenatal Care, Race and Ancestry of Mother,</t>
  </si>
  <si>
    <t>Table 1.11</t>
  </si>
  <si>
    <t>Live Births with Congenital Anomalies Reported and Congenital Anomaly Rates</t>
  </si>
  <si>
    <t>By Age and Race of Mother,</t>
  </si>
  <si>
    <t xml:space="preserve">  Number</t>
  </si>
  <si>
    <t xml:space="preserve">  Rate</t>
  </si>
  <si>
    <t>Table 1.12</t>
  </si>
  <si>
    <t>Complications of Labor/Delivery, Race and Ancestry of Mother</t>
  </si>
  <si>
    <t>Meconium, moderate/heavy</t>
  </si>
  <si>
    <t>Fetal distress</t>
  </si>
  <si>
    <t>Cephalopelvic disproportion</t>
  </si>
  <si>
    <t>Total Live Births</t>
  </si>
  <si>
    <t>Table 1.13</t>
  </si>
  <si>
    <t xml:space="preserve">      Race</t>
  </si>
  <si>
    <t xml:space="preserve">    Maternal Risk Factors</t>
  </si>
  <si>
    <t>Smoked tobacco while pregnant</t>
  </si>
  <si>
    <t>Weight gain less than 16 pounds while pregnant</t>
  </si>
  <si>
    <t>Drank alcohol while pregnant</t>
  </si>
  <si>
    <t>Table 1.14</t>
  </si>
  <si>
    <t xml:space="preserve">  Race</t>
  </si>
  <si>
    <t>Risk Factors</t>
  </si>
  <si>
    <t xml:space="preserve">Amer. Indian      </t>
  </si>
  <si>
    <t>Hypertension, pregnancy-associated</t>
  </si>
  <si>
    <t>Diabetes</t>
  </si>
  <si>
    <t>Previous infant 4000+ grams</t>
  </si>
  <si>
    <t>Uterine bleeding</t>
  </si>
  <si>
    <t>Herpes</t>
  </si>
  <si>
    <t>RH Sensitive</t>
  </si>
  <si>
    <t>Hypertension, chronic</t>
  </si>
  <si>
    <t>Table 1.15</t>
  </si>
  <si>
    <t xml:space="preserve">      Procedures</t>
  </si>
  <si>
    <t xml:space="preserve">      Method</t>
  </si>
  <si>
    <t>Table 1.16</t>
  </si>
  <si>
    <t xml:space="preserve">   Abnormal Conditions</t>
  </si>
  <si>
    <t>Assisted ventilation &lt;30 minutes</t>
  </si>
  <si>
    <t>Hyaline membrane disease/RDS</t>
  </si>
  <si>
    <t>Assisted ventilation &gt;30 minutes</t>
  </si>
  <si>
    <t>Birth injury</t>
  </si>
  <si>
    <t>At least one condition</t>
  </si>
  <si>
    <t>Table 1.17</t>
  </si>
  <si>
    <t>Live Births by Plurality</t>
  </si>
  <si>
    <t>Table 1.18</t>
  </si>
  <si>
    <t>Michigan Live Births</t>
  </si>
  <si>
    <t>Occurring Outside Michigan to Michigan Residents by Place of Occurrence</t>
  </si>
  <si>
    <t>Geographic Area</t>
  </si>
  <si>
    <t>Ohio</t>
  </si>
  <si>
    <t>Indiana</t>
  </si>
  <si>
    <t>Wisconsin</t>
  </si>
  <si>
    <t>Illinois</t>
  </si>
  <si>
    <t>Florida</t>
  </si>
  <si>
    <t>New York</t>
  </si>
  <si>
    <t>Texas</t>
  </si>
  <si>
    <t>Pennsylvania</t>
  </si>
  <si>
    <t>Tennessee</t>
  </si>
  <si>
    <t>South Carolina</t>
  </si>
  <si>
    <t>Georgia</t>
  </si>
  <si>
    <t>North Carolina</t>
  </si>
  <si>
    <t>Other States</t>
  </si>
  <si>
    <t>Canada</t>
  </si>
  <si>
    <t>Other Countries</t>
  </si>
  <si>
    <t>Minnesota</t>
  </si>
  <si>
    <t>Arizona</t>
  </si>
  <si>
    <t>Maryland</t>
  </si>
  <si>
    <t>Alabama</t>
  </si>
  <si>
    <t>California</t>
  </si>
  <si>
    <t>Table 1.8</t>
  </si>
  <si>
    <t>All Race</t>
  </si>
  <si>
    <t>Previous preterm or small-for-gestational age infant</t>
  </si>
  <si>
    <t>Colorado</t>
  </si>
  <si>
    <t>Virginia</t>
  </si>
  <si>
    <t>New Jersey</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</si>
  <si>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</si>
  <si>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</si>
  <si>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</si>
  <si>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</si>
  <si>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</si>
  <si>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</si>
  <si>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</si>
  <si>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</si>
  <si>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</si>
  <si>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</si>
  <si>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</si>
  <si>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</si>
  <si>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Live Births to Residents Occurring Outside Michigan</t>
  </si>
  <si>
    <t>Live Births to Non-residents Occurring in Michigan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</si>
  <si>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</si>
  <si>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</si>
  <si>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</si>
  <si>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</si>
  <si>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</si>
  <si>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At least one complication</t>
  </si>
  <si>
    <t>Note:     Records with race not stated are included in the "All Races" column only.  Records with age not stated are included only in the "Total" row.   Rates are number of live births with congenital anomalies per 10,000 live births (Table 1.2).  Asterisk (*) indicates that data do not meet standards of reliability or precision.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</si>
  <si>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</si>
  <si>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</si>
  <si>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</si>
  <si>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</si>
  <si>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</si>
  <si>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</si>
  <si>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</si>
  <si>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Complications of Labor/Delivery</t>
  </si>
  <si>
    <t>Breech/Malpresent-ation</t>
  </si>
  <si>
    <t>Note:      Records of other race or with race not stated are included only in the "All Races" column. Asterisk (*) indicates that the data do not meet standards of reliabilty or precision.</t>
  </si>
  <si>
    <t>Care should be taken in drawing inferences from rates based on small numbers of events or a small population base. These rates tend to exhibit considerable variation which may negate their usefulness for comparative purposes.</t>
  </si>
  <si>
    <t>Procedures During and Method of Delivery</t>
  </si>
  <si>
    <t>Vacuum</t>
  </si>
  <si>
    <t>Forceps</t>
  </si>
  <si>
    <t>Vaginal birth</t>
  </si>
  <si>
    <t>Vaginal birth after previous C-section</t>
  </si>
  <si>
    <t>Primary C-section</t>
  </si>
  <si>
    <t>Repeat C-section</t>
  </si>
  <si>
    <t>Unknown method</t>
  </si>
  <si>
    <t>Seizures</t>
  </si>
  <si>
    <t>5 minute Apgar score &lt; 7</t>
  </si>
  <si>
    <t>Louisiana</t>
  </si>
  <si>
    <t>Missouri</t>
  </si>
  <si>
    <t>Revised date:</t>
  </si>
  <si>
    <t>Michigan Residents, 2000</t>
  </si>
  <si>
    <t>Source:  2000 Michigan Resident Birth File, Division for Vital Records and Health Statistics, MDCH</t>
  </si>
  <si>
    <t>Febrile (&gt;100F or 38C)</t>
  </si>
  <si>
    <t>DELETED FROM THE REPORT 08/03/2001</t>
  </si>
  <si>
    <t xml:space="preserve">All Other </t>
  </si>
  <si>
    <t>An Overview, 2001</t>
  </si>
  <si>
    <t>Selected Years, 1900 - 2001</t>
  </si>
  <si>
    <t>Michigan Residents, 2001</t>
  </si>
  <si>
    <t>Michigan Residents, Selected Years, 1970-2001</t>
  </si>
  <si>
    <t>Percent Change 1970 - 2001</t>
  </si>
  <si>
    <t>Michigan Residents, 1980 - 2001</t>
  </si>
  <si>
    <t>and Occurring in Michigan to Non-Michigan Residents by Place of Residence, 2001</t>
  </si>
  <si>
    <t xml:space="preserve"> 1 yrs., 9 mos</t>
  </si>
  <si>
    <t>2 yrs., 8 mos</t>
  </si>
  <si>
    <t>2 yrs., 10 mos</t>
  </si>
  <si>
    <t>Source:  2001 Michigan Residents Birth File, Vital Records and Health Data Development Section, MDCH</t>
  </si>
  <si>
    <t>Source:  1970-2001 Michigan Residents Birth File, Vital Records and Health Data Development Section, MDCH</t>
  </si>
  <si>
    <t>Source:  2001 Michigan Resident Birth File, Vital Records and Health Data Development Section, MDCH</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</si>
  <si>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</si>
  <si>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Meconium aspiration</t>
  </si>
  <si>
    <t>Source:  1980 - 2001 Michigan Residents Birth File, Vital Records and Health Data Development Section, MDCH</t>
  </si>
  <si>
    <t>Dysfunctional labor</t>
  </si>
  <si>
    <t>Lung disease</t>
  </si>
  <si>
    <t>Drug use</t>
  </si>
  <si>
    <t>2001 U.S. has been changed to final data</t>
  </si>
  <si>
    <t>Note:  Rates are live births per 1,000 population.</t>
  </si>
  <si>
    <t xml:space="preserve">* </t>
  </si>
  <si>
    <t xml:space="preserve">--- </t>
  </si>
  <si>
    <t xml:space="preserve">---  </t>
  </si>
  <si>
    <t>Anemia (Hct. 30/Hgb. 10)</t>
  </si>
  <si>
    <r>
      <t>Precipitate labor           (</t>
    </r>
    <r>
      <rPr>
        <i/>
        <sz val="10"/>
        <rFont val="Arial"/>
        <family val="2"/>
      </rPr>
      <t>&lt;3 hours</t>
    </r>
    <r>
      <rPr>
        <sz val="10"/>
        <rFont val="Arial"/>
        <family val="2"/>
      </rPr>
      <t>)</t>
    </r>
  </si>
  <si>
    <r>
      <t>Premature rupture of membranes (</t>
    </r>
    <r>
      <rPr>
        <i/>
        <sz val="10"/>
        <rFont val="Arial"/>
        <family val="2"/>
      </rPr>
      <t>&gt;12hours</t>
    </r>
    <r>
      <rPr>
        <sz val="10"/>
        <rFont val="Arial"/>
        <family val="2"/>
      </rPr>
      <t>)</t>
    </r>
  </si>
  <si>
    <r>
      <t>Level of Prenatal Care (</t>
    </r>
    <r>
      <rPr>
        <i/>
        <sz val="10"/>
        <rFont val="Arial"/>
        <family val="2"/>
      </rPr>
      <t>Kessner Index</t>
    </r>
    <r>
      <rPr>
        <sz val="10"/>
        <rFont val="Arial"/>
        <family val="2"/>
      </rPr>
      <t>)</t>
    </r>
  </si>
  <si>
    <r>
      <t xml:space="preserve">Source:  1900-2001 Michigan Residents Birth File, Vital Records and Health Data Development Section, MDCH  </t>
    </r>
    <r>
      <rPr>
        <i/>
        <sz val="10"/>
        <rFont val="Arial"/>
        <family val="2"/>
      </rPr>
      <t>Monthly Vital Statistics Report</t>
    </r>
    <r>
      <rPr>
        <sz val="10"/>
        <rFont val="Arial"/>
        <family val="2"/>
      </rPr>
      <t>, National Center for Health Statistics</t>
    </r>
  </si>
  <si>
    <t>INDEX</t>
  </si>
  <si>
    <t>Number and Percent of Live Births With Abnormal Conditions</t>
  </si>
  <si>
    <t>Number and Percent of Live Births by Method of Delivery, Race and Ancestry of Mother</t>
  </si>
  <si>
    <t>Number and Percent of Live Births by Medical Risk Factors, Race and Ancestry of Mother</t>
  </si>
  <si>
    <t>Number and Percent of Live Births by Maternal Risk Factors, Race and Ancestry of Mother</t>
  </si>
  <si>
    <t>Number and Percent of Live Births by</t>
  </si>
  <si>
    <r>
      <t>Number and Percent of Low Birthweight</t>
    </r>
    <r>
      <rPr>
        <b/>
        <vertAlign val="superscript"/>
        <sz val="10"/>
        <rFont val="Arial"/>
        <family val="2"/>
      </rPr>
      <t xml:space="preserve"> </t>
    </r>
    <r>
      <rPr>
        <b/>
        <sz val="10"/>
        <rFont val="Arial"/>
        <family val="2"/>
      </rPr>
      <t>Live Births</t>
    </r>
  </si>
  <si>
    <t>Number and Percent of Live Births by Birth Weight, Race and Ancestry of Mother,</t>
  </si>
  <si>
    <r>
      <t xml:space="preserve">Number and Percent of Live Births by Level of Prenatal Care, Race and Ancestry of Mother, </t>
    </r>
    <r>
      <rPr>
        <sz val="10"/>
        <rFont val="Arial"/>
        <family val="2"/>
      </rPr>
      <t>Michigan Residents, 2001</t>
    </r>
  </si>
  <si>
    <r>
      <t>Number and Percent</t>
    </r>
    <r>
      <rPr>
        <b/>
        <vertAlign val="superscript"/>
        <sz val="10"/>
        <rFont val="Arial"/>
        <family val="2"/>
      </rPr>
      <t xml:space="preserve"> </t>
    </r>
    <r>
      <rPr>
        <b/>
        <sz val="10"/>
        <rFont val="Arial"/>
        <family val="2"/>
      </rPr>
      <t>of Live Births with Prenatal Care</t>
    </r>
  </si>
  <si>
    <r>
      <t>Table 1</t>
    </r>
    <r>
      <rPr>
        <sz val="10"/>
        <rFont val="Comic Sans MS"/>
        <family val="4"/>
      </rPr>
      <t xml:space="preserve">  Live Births and Crude Birth Rates Michigan and United States Residents Selected Years, 1900 - 2001</t>
    </r>
  </si>
  <si>
    <r>
      <t>Table 2</t>
    </r>
    <r>
      <rPr>
        <sz val="10"/>
        <rFont val="Comic Sans MS"/>
        <family val="4"/>
      </rPr>
      <t xml:space="preserve"> Live Births and Percent Distribution by Age, Race and Ancestry of Mother, Michigan Residents, 2001</t>
    </r>
  </si>
  <si>
    <r>
      <t>Table 3</t>
    </r>
    <r>
      <rPr>
        <sz val="10"/>
        <rFont val="Comic Sans MS"/>
        <family val="4"/>
      </rPr>
      <t xml:space="preserve"> Fertility Rates Michigan and United States Residents Selected Years, 1900 - 2001</t>
    </r>
  </si>
  <si>
    <r>
      <t>Table 4</t>
    </r>
    <r>
      <rPr>
        <sz val="10"/>
        <rFont val="Comic Sans MS"/>
        <family val="4"/>
      </rPr>
      <t xml:space="preserve"> Fertility Rates by Race of Mother, Michigan Residents, 1970 - 2001</t>
    </r>
  </si>
  <si>
    <r>
      <t>Table 5</t>
    </r>
    <r>
      <rPr>
        <sz val="10"/>
        <rFont val="Comic Sans MS"/>
        <family val="4"/>
      </rPr>
      <t xml:space="preserve"> Live Births to Women Reporting Prior Pregnancy Terminations by Time Span Between Last and Current Termination and by Whether Prior Termination Resulted in a Live Birth or a Fetal Death, Michigan Residents, 2001</t>
    </r>
  </si>
  <si>
    <r>
      <t>Table 6</t>
    </r>
    <r>
      <rPr>
        <sz val="10"/>
        <rFont val="Comic Sans MS"/>
        <family val="4"/>
      </rPr>
      <t xml:space="preserve"> Number and Percents of Live Births with Prenatal Care Beginning in the First Trimester by Age, Race and Ancestry of Mother, Michigan Residents, 2001</t>
    </r>
  </si>
  <si>
    <r>
      <t>Table 7</t>
    </r>
    <r>
      <rPr>
        <sz val="10"/>
        <rFont val="Comic Sans MS"/>
        <family val="4"/>
      </rPr>
      <t xml:space="preserve"> Live Births and Birth Ratios with No Prenatal Care by Age and Race  of Mother, Michigan Residents, 2001</t>
    </r>
  </si>
  <si>
    <r>
      <t>Table 8</t>
    </r>
    <r>
      <rPr>
        <sz val="10"/>
        <rFont val="Comic Sans MS"/>
        <family val="4"/>
      </rPr>
      <t xml:space="preserve"> Number and Percent of Live Births by Level of Prenatal Care, Race and Ancestry of Mother, Michigan Residents, 2001</t>
    </r>
  </si>
  <si>
    <r>
      <t>Table 9</t>
    </r>
    <r>
      <rPr>
        <sz val="10"/>
        <rFont val="Comic Sans MS"/>
        <family val="4"/>
      </rPr>
      <t xml:space="preserve"> Number and Percent of Live Births by Birth Weight, Race and Ancestry of Mother, Michigan Residents, 2001</t>
    </r>
  </si>
  <si>
    <r>
      <t>Table 10</t>
    </r>
    <r>
      <rPr>
        <sz val="10"/>
        <rFont val="Comic Sans MS"/>
        <family val="4"/>
      </rPr>
      <t xml:space="preserve"> Number and Percent of Low Birthweight Live Births by Level of Prenatal Care, Race and Ancestry of Mother, Michigan Residents, 2001</t>
    </r>
  </si>
  <si>
    <r>
      <t>Table 12</t>
    </r>
    <r>
      <rPr>
        <sz val="10"/>
        <rFont val="Comic Sans MS"/>
        <family val="4"/>
      </rPr>
      <t xml:space="preserve"> Number and Percent of Live Births by Complications of Labor/Delivery, Race and Ancestry of Mother, Michigan Residents, 2001</t>
    </r>
  </si>
  <si>
    <r>
      <t>Table 13</t>
    </r>
    <r>
      <rPr>
        <sz val="10"/>
        <rFont val="Comic Sans MS"/>
        <family val="4"/>
      </rPr>
      <t xml:space="preserve"> Number and Percent of Live Births by Maternal Risk Factors, Race and Ancestry of Mother, Michigan Residents, 2001</t>
    </r>
  </si>
  <si>
    <r>
      <t>Table 14</t>
    </r>
    <r>
      <rPr>
        <sz val="10"/>
        <rFont val="Comic Sans MS"/>
        <family val="4"/>
      </rPr>
      <t xml:space="preserve"> Number and Percent of Live Births by Medical Risk Factors, Race and Ancestry of Mother, Michigan Residents, 2001</t>
    </r>
  </si>
  <si>
    <r>
      <t>Table 15</t>
    </r>
    <r>
      <rPr>
        <sz val="10"/>
        <rFont val="Comic Sans MS"/>
        <family val="4"/>
      </rPr>
      <t xml:space="preserve"> Number and Percent of Live Births by Method of Delivery, Race and Ancestry of Mother, Michigan Residents, 2001</t>
    </r>
  </si>
  <si>
    <r>
      <t>Table 16</t>
    </r>
    <r>
      <rPr>
        <sz val="10"/>
        <rFont val="Comic Sans MS"/>
        <family val="4"/>
      </rPr>
      <t xml:space="preserve"> Number and Percent of Live Births with Abnormal Conditions by Race and Ancestry of Mother, Michigan Residents, 2001</t>
    </r>
  </si>
  <si>
    <r>
      <t xml:space="preserve">Table 17 </t>
    </r>
    <r>
      <rPr>
        <sz val="10"/>
        <rFont val="Comic Sans MS"/>
        <family val="4"/>
      </rPr>
      <t>Live Births by Plurality, Michigan Residents, 1980 - 2001</t>
    </r>
  </si>
  <si>
    <r>
      <t>Table 18</t>
    </r>
    <r>
      <rPr>
        <sz val="10"/>
        <rFont val="Comic Sans MS"/>
        <family val="4"/>
      </rPr>
      <t xml:space="preserve"> Michigan Live Births Occurring Outside of Michigan by Place of Occurrence and Occurring in Michigan to Non-Michigan Residents by Place of Residence, 2001</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</si>
</sst>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s>
  <fonts count="17">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b/>
      <vertAlign val="superscript"/>
      <sz val="10"/>
      <name val="Arial"/>
      <family val="2"/>
    </font>
    <font>
      <sz val="8"/>
      <name val="Arial"/>
      <family val="2"/>
    </font>
    <font>
      <b/>
      <sz val="10"/>
      <color indexed="10"/>
      <name val="Arial"/>
      <family val="2"/>
    </font>
    <font>
      <u val="single"/>
      <sz val="10"/>
      <color indexed="12"/>
      <name val="CG Times (W1)"/>
      <family val="0"/>
    </font>
    <font>
      <u val="single"/>
      <sz val="10"/>
      <color indexed="36"/>
      <name val="CG Times (W1)"/>
      <family val="0"/>
    </font>
    <font>
      <i/>
      <sz val="10"/>
      <name val="Arial"/>
      <family val="2"/>
    </font>
    <font>
      <b/>
      <i/>
      <sz val="10"/>
      <name val="Arial"/>
      <family val="2"/>
    </font>
    <font>
      <sz val="10"/>
      <name val="Comic Sans MS"/>
      <family val="4"/>
    </font>
    <font>
      <b/>
      <sz val="10"/>
      <name val="Comic Sans MS"/>
      <family val="4"/>
    </font>
  </fonts>
  <fills count="2">
    <fill>
      <patternFill/>
    </fill>
    <fill>
      <patternFill patternType="gray125"/>
    </fill>
  </fills>
  <borders count="25">
    <border>
      <left/>
      <right/>
      <top/>
      <bottom/>
      <diagonal/>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thin"/>
      <right>
        <color indexed="63"/>
      </right>
      <top>
        <color indexed="63"/>
      </top>
      <bottom style="thin"/>
    </border>
    <border>
      <left style="medium"/>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53">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5" fillId="0" borderId="0" xfId="0" applyFont="1" applyAlignment="1">
      <alignment horizontal="centerContinuous"/>
    </xf>
    <xf numFmtId="0" fontId="4" fillId="0" borderId="0" xfId="0" applyFont="1" applyAlignment="1" quotePrefix="1">
      <alignment/>
    </xf>
    <xf numFmtId="37" fontId="4" fillId="0" borderId="0" xfId="0" applyNumberFormat="1" applyFont="1" applyAlignment="1" applyProtection="1">
      <alignment horizontal="fill"/>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6" fontId="4" fillId="0" borderId="0" xfId="0" applyNumberFormat="1" applyFont="1" applyAlignment="1">
      <alignment/>
    </xf>
    <xf numFmtId="37" fontId="4" fillId="0" borderId="0" xfId="0" applyNumberFormat="1" applyFont="1" applyAlignment="1">
      <alignment/>
    </xf>
    <xf numFmtId="0" fontId="5" fillId="0" borderId="0" xfId="0" applyFont="1" applyAlignment="1">
      <alignment horizontal="centerContinuous"/>
    </xf>
    <xf numFmtId="0" fontId="4" fillId="0" borderId="0" xfId="0" applyFont="1" applyFill="1" applyAlignment="1">
      <alignment/>
    </xf>
    <xf numFmtId="3" fontId="4" fillId="0" borderId="1" xfId="15"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0" borderId="2" xfId="0" applyFont="1" applyBorder="1" applyAlignment="1" applyProtection="1">
      <alignment horizontal="center"/>
      <protection/>
    </xf>
    <xf numFmtId="0" fontId="4" fillId="0" borderId="3" xfId="0" applyFont="1" applyBorder="1" applyAlignment="1" applyProtection="1">
      <alignment horizontal="center"/>
      <protection/>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5" xfId="0" applyFont="1" applyBorder="1" applyAlignment="1" applyProtection="1">
      <alignment horizontal="center"/>
      <protection/>
    </xf>
    <xf numFmtId="0" fontId="4" fillId="0" borderId="6" xfId="0" applyFont="1" applyBorder="1" applyAlignment="1" applyProtection="1">
      <alignment horizontal="centerContinuous"/>
      <protection/>
    </xf>
    <xf numFmtId="0" fontId="4" fillId="0" borderId="7" xfId="0" applyFont="1" applyBorder="1" applyAlignment="1" applyProtection="1">
      <alignment horizontal="centerContinuous"/>
      <protection/>
    </xf>
    <xf numFmtId="0" fontId="4" fillId="0" borderId="0" xfId="0" applyFont="1" applyAlignment="1">
      <alignment horizontal="right"/>
    </xf>
    <xf numFmtId="0" fontId="10" fillId="0" borderId="0" xfId="0" applyFont="1" applyAlignment="1">
      <alignment/>
    </xf>
    <xf numFmtId="0" fontId="9" fillId="0" borderId="0" xfId="0" applyFont="1" applyAlignment="1">
      <alignment/>
    </xf>
    <xf numFmtId="0" fontId="4" fillId="0" borderId="8" xfId="0" applyFont="1" applyBorder="1" applyAlignment="1" applyProtection="1">
      <alignment horizontal="centerContinuous"/>
      <protection/>
    </xf>
    <xf numFmtId="0" fontId="4" fillId="0" borderId="9" xfId="0" applyFont="1" applyBorder="1" applyAlignment="1">
      <alignment horizontal="centerContinuous"/>
    </xf>
    <xf numFmtId="0" fontId="4" fillId="0" borderId="10" xfId="0" applyFont="1" applyBorder="1" applyAlignment="1" applyProtection="1">
      <alignment horizontal="centerContinuous"/>
      <protection/>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2" xfId="0" applyFont="1" applyBorder="1" applyAlignment="1" applyProtection="1">
      <alignment horizontal="center" vertical="center" wrapText="1"/>
      <protection/>
    </xf>
    <xf numFmtId="164" fontId="4" fillId="0" borderId="10" xfId="0" applyNumberFormat="1" applyFont="1" applyBorder="1" applyAlignment="1" applyProtection="1">
      <alignment horizontal="centerContinuous"/>
      <protection/>
    </xf>
    <xf numFmtId="0" fontId="4" fillId="0" borderId="13" xfId="0" applyFont="1" applyBorder="1" applyAlignment="1" applyProtection="1">
      <alignment horizontal="left" vertical="center"/>
      <protection/>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13" xfId="0" applyNumberFormat="1" applyFont="1" applyFill="1" applyBorder="1" applyAlignment="1" quotePrefix="1">
      <alignment horizontal="center" vertical="center"/>
    </xf>
    <xf numFmtId="0" fontId="4" fillId="0"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4" fillId="0" borderId="2" xfId="0" applyFont="1" applyBorder="1" applyAlignment="1" applyProtection="1">
      <alignment horizontal="left" vertical="center"/>
      <protection/>
    </xf>
    <xf numFmtId="0" fontId="4" fillId="0" borderId="0" xfId="0" applyFont="1" applyAlignment="1">
      <alignment vertical="center"/>
    </xf>
    <xf numFmtId="0" fontId="4" fillId="0" borderId="13" xfId="0" applyFont="1" applyBorder="1" applyAlignment="1" applyProtection="1">
      <alignment horizontal="center" vertical="center"/>
      <protection/>
    </xf>
    <xf numFmtId="0" fontId="4" fillId="0" borderId="10" xfId="0" applyFont="1" applyBorder="1" applyAlignment="1" applyProtection="1">
      <alignment horizontal="centerContinuous" wrapText="1"/>
      <protection/>
    </xf>
    <xf numFmtId="0" fontId="4" fillId="0" borderId="9" xfId="0" applyFont="1" applyBorder="1" applyAlignment="1">
      <alignment horizontal="centerContinuous" wrapText="1"/>
    </xf>
    <xf numFmtId="168" fontId="4" fillId="0" borderId="14" xfId="0" applyNumberFormat="1" applyFont="1" applyBorder="1" applyAlignment="1">
      <alignment vertical="center"/>
    </xf>
    <xf numFmtId="3" fontId="4" fillId="0" borderId="14" xfId="0" applyNumberFormat="1" applyFont="1" applyBorder="1" applyAlignment="1">
      <alignment vertical="center"/>
    </xf>
    <xf numFmtId="0" fontId="4" fillId="0" borderId="2" xfId="0" applyFont="1" applyBorder="1" applyAlignment="1">
      <alignment horizontal="left" vertical="center" indent="1"/>
    </xf>
    <xf numFmtId="37" fontId="4" fillId="0" borderId="3" xfId="0" applyNumberFormat="1" applyFont="1" applyBorder="1" applyAlignment="1">
      <alignment vertical="center"/>
    </xf>
    <xf numFmtId="166" fontId="4" fillId="0" borderId="3" xfId="0" applyNumberFormat="1" applyFont="1" applyBorder="1" applyAlignment="1">
      <alignment vertical="center"/>
    </xf>
    <xf numFmtId="37" fontId="4" fillId="0" borderId="3" xfId="0" applyNumberFormat="1" applyFont="1" applyFill="1" applyBorder="1" applyAlignment="1">
      <alignment vertical="center"/>
    </xf>
    <xf numFmtId="166" fontId="4" fillId="0" borderId="14" xfId="0" applyNumberFormat="1" applyFont="1" applyBorder="1" applyAlignment="1" applyProtection="1">
      <alignment horizontal="center" vertical="center"/>
      <protection/>
    </xf>
    <xf numFmtId="166" fontId="4" fillId="0" borderId="13" xfId="0" applyNumberFormat="1" applyFont="1" applyBorder="1" applyAlignment="1" applyProtection="1">
      <alignment horizontal="center" vertical="center"/>
      <protection/>
    </xf>
    <xf numFmtId="168" fontId="4" fillId="0" borderId="14" xfId="0" applyNumberFormat="1" applyFont="1" applyBorder="1" applyAlignment="1" applyProtection="1">
      <alignment horizontal="center" vertical="center"/>
      <protection/>
    </xf>
    <xf numFmtId="166" fontId="4" fillId="0" borderId="14" xfId="0" applyNumberFormat="1" applyFont="1" applyFill="1" applyBorder="1" applyAlignment="1" applyProtection="1">
      <alignment horizontal="center" vertical="center"/>
      <protection/>
    </xf>
    <xf numFmtId="168" fontId="4" fillId="0" borderId="14" xfId="0" applyNumberFormat="1" applyFont="1" applyFill="1" applyBorder="1" applyAlignment="1" applyProtection="1">
      <alignment horizontal="center" vertical="center"/>
      <protection/>
    </xf>
    <xf numFmtId="0" fontId="4" fillId="0" borderId="14" xfId="0" applyFont="1" applyBorder="1" applyAlignment="1" applyProtection="1">
      <alignment horizontal="center" vertical="center"/>
      <protection/>
    </xf>
    <xf numFmtId="166" fontId="4" fillId="0" borderId="13" xfId="0" applyNumberFormat="1" applyFont="1" applyFill="1" applyBorder="1" applyAlignment="1" applyProtection="1">
      <alignment horizontal="center" vertical="center"/>
      <protection/>
    </xf>
    <xf numFmtId="1" fontId="4" fillId="0" borderId="14" xfId="0" applyNumberFormat="1" applyFont="1" applyBorder="1" applyAlignment="1" applyProtection="1">
      <alignment horizontal="center" vertical="center"/>
      <protection/>
    </xf>
    <xf numFmtId="168" fontId="4" fillId="0" borderId="13" xfId="0" applyNumberFormat="1" applyFont="1" applyBorder="1" applyAlignment="1" applyProtection="1">
      <alignment horizontal="center" vertical="center"/>
      <protection/>
    </xf>
    <xf numFmtId="168" fontId="4" fillId="0" borderId="13" xfId="0" applyNumberFormat="1" applyFont="1" applyFill="1" applyBorder="1" applyAlignment="1" applyProtection="1">
      <alignment horizontal="center" vertical="center"/>
      <protection/>
    </xf>
    <xf numFmtId="168" fontId="4" fillId="0" borderId="13" xfId="0" applyNumberFormat="1" applyFont="1" applyBorder="1" applyAlignment="1" applyProtection="1" quotePrefix="1">
      <alignment horizontal="center" vertical="center"/>
      <protection/>
    </xf>
    <xf numFmtId="168" fontId="4" fillId="0" borderId="4" xfId="0" applyNumberFormat="1" applyFont="1" applyBorder="1" applyAlignment="1" applyProtection="1">
      <alignment horizontal="center" vertical="center"/>
      <protection/>
    </xf>
    <xf numFmtId="168" fontId="4" fillId="0" borderId="14" xfId="0" applyNumberFormat="1" applyFont="1" applyBorder="1" applyAlignment="1">
      <alignment horizontal="center" vertical="center"/>
    </xf>
    <xf numFmtId="168" fontId="4" fillId="0" borderId="13" xfId="0" applyNumberFormat="1" applyFont="1" applyBorder="1" applyAlignment="1">
      <alignment horizontal="center" vertical="center"/>
    </xf>
    <xf numFmtId="168" fontId="4" fillId="0" borderId="3" xfId="0" applyNumberFormat="1" applyFont="1" applyBorder="1" applyAlignment="1" applyProtection="1" quotePrefix="1">
      <alignment horizontal="center" vertical="center"/>
      <protection/>
    </xf>
    <xf numFmtId="168" fontId="4" fillId="0" borderId="2" xfId="0" applyNumberFormat="1" applyFont="1" applyBorder="1" applyAlignment="1" applyProtection="1" quotePrefix="1">
      <alignment horizontal="center" vertical="center"/>
      <protection/>
    </xf>
    <xf numFmtId="0" fontId="4" fillId="0" borderId="13" xfId="0" applyFont="1" applyBorder="1" applyAlignment="1" quotePrefix="1">
      <alignment horizontal="center" vertical="center"/>
    </xf>
    <xf numFmtId="0" fontId="4" fillId="0" borderId="4" xfId="0" applyFont="1" applyBorder="1" applyAlignment="1">
      <alignment vertical="center" wrapText="1"/>
    </xf>
    <xf numFmtId="0" fontId="7" fillId="0" borderId="3" xfId="0" applyFont="1" applyBorder="1" applyAlignment="1">
      <alignment horizontal="centerContinuous"/>
    </xf>
    <xf numFmtId="3" fontId="7" fillId="0" borderId="14" xfId="0" applyNumberFormat="1" applyFont="1" applyBorder="1" applyAlignment="1" applyProtection="1">
      <alignment vertical="center"/>
      <protection/>
    </xf>
    <xf numFmtId="3" fontId="7" fillId="0" borderId="3" xfId="0" applyNumberFormat="1" applyFont="1" applyBorder="1" applyAlignment="1" applyProtection="1">
      <alignment vertical="center"/>
      <protection/>
    </xf>
    <xf numFmtId="3" fontId="7" fillId="0" borderId="14" xfId="0" applyNumberFormat="1" applyFont="1" applyBorder="1" applyAlignment="1" applyProtection="1" quotePrefix="1">
      <alignment horizontal="right" vertical="center"/>
      <protection/>
    </xf>
    <xf numFmtId="168" fontId="7" fillId="0" borderId="14" xfId="0" applyNumberFormat="1" applyFont="1" applyBorder="1" applyAlignment="1" applyProtection="1">
      <alignment vertical="center"/>
      <protection/>
    </xf>
    <xf numFmtId="168" fontId="7" fillId="0" borderId="3" xfId="0" applyNumberFormat="1" applyFont="1" applyBorder="1" applyAlignment="1" applyProtection="1">
      <alignment vertical="center"/>
      <protection/>
    </xf>
    <xf numFmtId="164" fontId="7" fillId="0" borderId="13" xfId="0" applyNumberFormat="1" applyFont="1" applyBorder="1" applyAlignment="1" applyProtection="1">
      <alignment horizontal="center" vertical="center"/>
      <protection/>
    </xf>
    <xf numFmtId="164" fontId="7" fillId="0" borderId="13" xfId="0" applyNumberFormat="1" applyFont="1" applyBorder="1" applyAlignment="1" applyProtection="1" quotePrefix="1">
      <alignment horizontal="center" vertical="center"/>
      <protection/>
    </xf>
    <xf numFmtId="164" fontId="7" fillId="0" borderId="2" xfId="0" applyNumberFormat="1" applyFont="1" applyBorder="1" applyAlignment="1" applyProtection="1">
      <alignment horizontal="center" vertical="center"/>
      <protection/>
    </xf>
    <xf numFmtId="164" fontId="7" fillId="0" borderId="2" xfId="0" applyNumberFormat="1" applyFont="1" applyBorder="1" applyAlignment="1" applyProtection="1">
      <alignment horizontal="center" vertical="center" wrapText="1"/>
      <protection/>
    </xf>
    <xf numFmtId="164" fontId="9" fillId="0" borderId="5" xfId="0" applyNumberFormat="1" applyFont="1" applyBorder="1" applyAlignment="1" applyProtection="1">
      <alignment horizontal="center"/>
      <protection/>
    </xf>
    <xf numFmtId="164" fontId="7" fillId="0" borderId="6" xfId="0" applyNumberFormat="1" applyFont="1" applyBorder="1" applyAlignment="1" applyProtection="1">
      <alignment horizontal="centerContinuous"/>
      <protection/>
    </xf>
    <xf numFmtId="164" fontId="7" fillId="0" borderId="7" xfId="0" applyNumberFormat="1" applyFont="1" applyBorder="1" applyAlignment="1" applyProtection="1">
      <alignment horizontal="centerContinuous"/>
      <protection/>
    </xf>
    <xf numFmtId="168" fontId="7" fillId="0" borderId="14" xfId="0" applyNumberFormat="1" applyFont="1" applyBorder="1" applyAlignment="1" applyProtection="1" quotePrefix="1">
      <alignment horizontal="right" vertical="center"/>
      <protection/>
    </xf>
    <xf numFmtId="0" fontId="4" fillId="0" borderId="4" xfId="0" applyFont="1" applyBorder="1" applyAlignment="1" applyProtection="1">
      <alignment horizontal="center" vertical="center"/>
      <protection/>
    </xf>
    <xf numFmtId="3" fontId="4" fillId="0" borderId="4" xfId="15" applyNumberFormat="1" applyFont="1" applyFill="1" applyBorder="1" applyAlignment="1">
      <alignment horizontal="center" vertical="center"/>
    </xf>
    <xf numFmtId="3" fontId="4" fillId="0" borderId="13" xfId="15" applyNumberFormat="1" applyFont="1" applyFill="1" applyBorder="1" applyAlignment="1">
      <alignment horizontal="center" vertical="center"/>
    </xf>
    <xf numFmtId="0" fontId="4" fillId="0" borderId="0" xfId="0" applyFont="1" applyAlignment="1">
      <alignment vertical="center" wrapText="1"/>
    </xf>
    <xf numFmtId="0" fontId="5" fillId="0" borderId="15" xfId="0" applyFont="1" applyBorder="1" applyAlignment="1" applyProtection="1">
      <alignment horizontal="center" vertical="center" wrapText="1"/>
      <protection/>
    </xf>
    <xf numFmtId="0" fontId="0" fillId="0" borderId="0" xfId="0" applyFont="1" applyAlignment="1">
      <alignment vertical="center"/>
    </xf>
    <xf numFmtId="0" fontId="13" fillId="0" borderId="13" xfId="0" applyFont="1" applyBorder="1" applyAlignment="1" applyProtection="1">
      <alignment horizontal="left" vertical="center"/>
      <protection/>
    </xf>
    <xf numFmtId="0" fontId="13" fillId="0" borderId="4"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3" fontId="4" fillId="0" borderId="0" xfId="0" applyNumberFormat="1" applyFont="1" applyBorder="1" applyAlignment="1" applyProtection="1" quotePrefix="1">
      <alignment horizontal="right" vertical="center"/>
      <protection/>
    </xf>
    <xf numFmtId="37" fontId="4" fillId="0" borderId="3" xfId="0" applyNumberFormat="1" applyFont="1" applyBorder="1" applyAlignment="1" applyProtection="1">
      <alignment vertical="center"/>
      <protection/>
    </xf>
    <xf numFmtId="37" fontId="4" fillId="0" borderId="14" xfId="0" applyNumberFormat="1" applyFont="1" applyBorder="1" applyAlignment="1" applyProtection="1">
      <alignment vertical="center"/>
      <protection/>
    </xf>
    <xf numFmtId="37" fontId="4" fillId="0" borderId="14" xfId="0" applyNumberFormat="1" applyFont="1" applyBorder="1" applyAlignment="1" applyProtection="1">
      <alignment horizontal="right" vertical="center"/>
      <protection/>
    </xf>
    <xf numFmtId="37" fontId="4" fillId="0" borderId="14" xfId="0" applyNumberFormat="1" applyFont="1" applyBorder="1" applyAlignment="1" applyProtection="1" quotePrefix="1">
      <alignment horizontal="right" vertical="center"/>
      <protection/>
    </xf>
    <xf numFmtId="37" fontId="4" fillId="0" borderId="14" xfId="0" applyNumberFormat="1" applyFont="1" applyBorder="1" applyAlignment="1" quotePrefix="1">
      <alignment horizontal="right" vertical="center"/>
    </xf>
    <xf numFmtId="37" fontId="4" fillId="0" borderId="13" xfId="0" applyNumberFormat="1" applyFont="1" applyBorder="1" applyAlignment="1">
      <alignment vertical="center"/>
    </xf>
    <xf numFmtId="37" fontId="4" fillId="0" borderId="14" xfId="0" applyNumberFormat="1" applyFont="1" applyBorder="1" applyAlignment="1">
      <alignment vertical="center"/>
    </xf>
    <xf numFmtId="37" fontId="4" fillId="0" borderId="4" xfId="0" applyNumberFormat="1" applyFont="1" applyBorder="1" applyAlignment="1" applyProtection="1" quotePrefix="1">
      <alignment horizontal="right" vertical="center"/>
      <protection/>
    </xf>
    <xf numFmtId="37" fontId="4" fillId="0" borderId="5" xfId="0" applyNumberFormat="1" applyFont="1" applyBorder="1" applyAlignment="1" applyProtection="1" quotePrefix="1">
      <alignment horizontal="right" vertical="center"/>
      <protection/>
    </xf>
    <xf numFmtId="166" fontId="4" fillId="0" borderId="3" xfId="0" applyNumberFormat="1" applyFont="1" applyBorder="1" applyAlignment="1" applyProtection="1">
      <alignment vertical="center"/>
      <protection/>
    </xf>
    <xf numFmtId="166" fontId="4" fillId="0" borderId="14" xfId="0" applyNumberFormat="1" applyFont="1" applyBorder="1" applyAlignment="1" applyProtection="1">
      <alignment vertical="center"/>
      <protection/>
    </xf>
    <xf numFmtId="166" fontId="4" fillId="0" borderId="14" xfId="0" applyNumberFormat="1" applyFont="1" applyBorder="1" applyAlignment="1" applyProtection="1" quotePrefix="1">
      <alignment horizontal="right" vertical="center"/>
      <protection/>
    </xf>
    <xf numFmtId="166" fontId="4" fillId="0" borderId="4" xfId="0" applyNumberFormat="1" applyFont="1" applyBorder="1" applyAlignment="1" applyProtection="1" quotePrefix="1">
      <alignment horizontal="right" vertical="center"/>
      <protection/>
    </xf>
    <xf numFmtId="0" fontId="0" fillId="0" borderId="0" xfId="0" applyFont="1" applyAlignment="1">
      <alignment vertical="center" wrapText="1"/>
    </xf>
    <xf numFmtId="0" fontId="4" fillId="0" borderId="0" xfId="0" applyFont="1" applyFill="1" applyBorder="1" applyAlignment="1">
      <alignment horizontal="center" vertical="center"/>
    </xf>
    <xf numFmtId="3" fontId="4" fillId="0" borderId="0" xfId="15"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16" xfId="0" applyFont="1" applyBorder="1" applyAlignment="1" applyProtection="1">
      <alignment horizontal="center"/>
      <protection/>
    </xf>
    <xf numFmtId="0" fontId="4" fillId="0" borderId="13" xfId="0" applyFont="1" applyBorder="1" applyAlignment="1" applyProtection="1">
      <alignment vertical="center" wrapText="1"/>
      <protection/>
    </xf>
    <xf numFmtId="37" fontId="4" fillId="0" borderId="13" xfId="0" applyNumberFormat="1" applyFont="1" applyBorder="1" applyAlignment="1" applyProtection="1">
      <alignment vertical="center"/>
      <protection/>
    </xf>
    <xf numFmtId="166" fontId="4" fillId="0" borderId="13" xfId="0" applyNumberFormat="1" applyFont="1" applyBorder="1" applyAlignment="1" applyProtection="1">
      <alignment vertical="center"/>
      <protection/>
    </xf>
    <xf numFmtId="166" fontId="4" fillId="0" borderId="17" xfId="0" applyNumberFormat="1" applyFont="1" applyBorder="1" applyAlignment="1" applyProtection="1" quotePrefix="1">
      <alignment horizontal="right" vertical="center"/>
      <protection/>
    </xf>
    <xf numFmtId="166" fontId="4" fillId="0" borderId="17" xfId="0" applyNumberFormat="1" applyFont="1" applyBorder="1" applyAlignment="1" applyProtection="1">
      <alignment horizontal="right" vertical="center"/>
      <protection/>
    </xf>
    <xf numFmtId="166" fontId="4" fillId="0" borderId="16" xfId="0" applyNumberFormat="1" applyFont="1" applyBorder="1" applyAlignment="1" applyProtection="1">
      <alignment vertical="center"/>
      <protection/>
    </xf>
    <xf numFmtId="0" fontId="4" fillId="0" borderId="10" xfId="0" applyFont="1" applyBorder="1" applyAlignment="1" applyProtection="1">
      <alignment horizontal="left" vertical="center"/>
      <protection/>
    </xf>
    <xf numFmtId="3" fontId="4" fillId="0" borderId="10" xfId="0" applyNumberFormat="1" applyFont="1" applyBorder="1" applyAlignment="1" applyProtection="1">
      <alignment horizontal="center" vertical="center"/>
      <protection/>
    </xf>
    <xf numFmtId="0" fontId="0" fillId="0" borderId="1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xf>
    <xf numFmtId="0" fontId="4" fillId="0" borderId="0" xfId="0" applyFont="1" applyAlignment="1" applyProtection="1">
      <alignment horizontal="left" vertical="center" wrapText="1"/>
      <protection/>
    </xf>
    <xf numFmtId="0" fontId="0" fillId="0" borderId="3" xfId="0" applyFont="1" applyBorder="1" applyAlignment="1">
      <alignment vertical="center" wrapText="1"/>
    </xf>
    <xf numFmtId="0" fontId="4" fillId="0" borderId="6" xfId="0" applyFont="1" applyBorder="1" applyAlignment="1" applyProtection="1">
      <alignment horizontal="center" vertical="center"/>
      <protection/>
    </xf>
    <xf numFmtId="0" fontId="0" fillId="0" borderId="3" xfId="0" applyFont="1" applyBorder="1" applyAlignment="1">
      <alignment vertical="center"/>
    </xf>
    <xf numFmtId="0" fontId="4" fillId="0" borderId="0" xfId="0" applyFont="1" applyAlignment="1" quotePrefix="1">
      <alignment vertical="center" wrapText="1"/>
    </xf>
    <xf numFmtId="168" fontId="4" fillId="0" borderId="3" xfId="0" applyNumberFormat="1" applyFont="1" applyBorder="1" applyAlignment="1">
      <alignment horizontal="centerContinuous"/>
    </xf>
    <xf numFmtId="168" fontId="4" fillId="0" borderId="7" xfId="0" applyNumberFormat="1" applyFont="1" applyBorder="1" applyAlignment="1">
      <alignment horizontal="centerContinuous"/>
    </xf>
    <xf numFmtId="168" fontId="4" fillId="0" borderId="12" xfId="0" applyNumberFormat="1" applyFont="1" applyBorder="1" applyAlignment="1">
      <alignment horizontal="centerContinuous"/>
    </xf>
    <xf numFmtId="3" fontId="4" fillId="0" borderId="5" xfId="0" applyNumberFormat="1" applyFont="1" applyBorder="1" applyAlignment="1" applyProtection="1">
      <alignment horizontal="center"/>
      <protection/>
    </xf>
    <xf numFmtId="168" fontId="4" fillId="0" borderId="5" xfId="0" applyNumberFormat="1" applyFont="1" applyBorder="1" applyAlignment="1" applyProtection="1">
      <alignment horizontal="center"/>
      <protection/>
    </xf>
    <xf numFmtId="168" fontId="4" fillId="0" borderId="2" xfId="0" applyNumberFormat="1" applyFont="1" applyBorder="1" applyAlignment="1" applyProtection="1">
      <alignment horizontal="center"/>
      <protection/>
    </xf>
    <xf numFmtId="3" fontId="4" fillId="0" borderId="2" xfId="0" applyNumberFormat="1" applyFont="1" applyBorder="1" applyAlignment="1" applyProtection="1">
      <alignment horizontal="center"/>
      <protection/>
    </xf>
    <xf numFmtId="168" fontId="4" fillId="0" borderId="16" xfId="0" applyNumberFormat="1" applyFont="1" applyBorder="1" applyAlignment="1" applyProtection="1">
      <alignment horizontal="center"/>
      <protection/>
    </xf>
    <xf numFmtId="0" fontId="14" fillId="0" borderId="13" xfId="0" applyFont="1" applyBorder="1" applyAlignment="1" applyProtection="1">
      <alignment horizontal="left" vertical="center"/>
      <protection/>
    </xf>
    <xf numFmtId="3" fontId="4" fillId="0" borderId="14" xfId="0" applyNumberFormat="1" applyFont="1" applyBorder="1" applyAlignment="1" applyProtection="1">
      <alignment vertical="center"/>
      <protection/>
    </xf>
    <xf numFmtId="168" fontId="4" fillId="0" borderId="14" xfId="0" applyNumberFormat="1" applyFont="1" applyBorder="1" applyAlignment="1" applyProtection="1">
      <alignment vertical="center"/>
      <protection/>
    </xf>
    <xf numFmtId="168" fontId="4" fillId="0" borderId="13" xfId="0" applyNumberFormat="1" applyFont="1" applyBorder="1" applyAlignment="1">
      <alignment vertical="center"/>
    </xf>
    <xf numFmtId="168" fontId="4" fillId="0" borderId="17" xfId="0" applyNumberFormat="1" applyFont="1" applyBorder="1" applyAlignment="1">
      <alignment vertical="center"/>
    </xf>
    <xf numFmtId="0" fontId="4" fillId="0" borderId="13" xfId="0" applyFont="1" applyBorder="1" applyAlignment="1" applyProtection="1">
      <alignment vertical="center"/>
      <protection/>
    </xf>
    <xf numFmtId="168" fontId="4" fillId="0" borderId="13" xfId="0" applyNumberFormat="1" applyFont="1" applyBorder="1" applyAlignment="1" applyProtection="1">
      <alignment vertical="center"/>
      <protection/>
    </xf>
    <xf numFmtId="3" fontId="4" fillId="0" borderId="13" xfId="0" applyNumberFormat="1" applyFont="1" applyBorder="1" applyAlignment="1" applyProtection="1">
      <alignment vertical="center"/>
      <protection/>
    </xf>
    <xf numFmtId="168" fontId="4" fillId="0" borderId="17" xfId="0" applyNumberFormat="1" applyFont="1" applyBorder="1" applyAlignment="1" applyProtection="1" quotePrefix="1">
      <alignment horizontal="right" vertical="center"/>
      <protection/>
    </xf>
    <xf numFmtId="168" fontId="4" fillId="0" borderId="14" xfId="0" applyNumberFormat="1" applyFont="1" applyBorder="1" applyAlignment="1" applyProtection="1" quotePrefix="1">
      <alignment horizontal="right" vertical="center"/>
      <protection/>
    </xf>
    <xf numFmtId="168" fontId="4" fillId="0" borderId="2" xfId="0" applyNumberFormat="1" applyFont="1" applyBorder="1" applyAlignment="1" applyProtection="1">
      <alignment vertical="center"/>
      <protection/>
    </xf>
    <xf numFmtId="0" fontId="0" fillId="0" borderId="0" xfId="0" applyFont="1" applyAlignment="1">
      <alignment/>
    </xf>
    <xf numFmtId="37" fontId="4" fillId="0" borderId="13" xfId="0" applyNumberFormat="1" applyFont="1" applyBorder="1" applyAlignment="1" applyProtection="1" quotePrefix="1">
      <alignment horizontal="right" vertical="center"/>
      <protection/>
    </xf>
    <xf numFmtId="37" fontId="4" fillId="0" borderId="2" xfId="0" applyNumberFormat="1" applyFont="1" applyBorder="1" applyAlignment="1" applyProtection="1">
      <alignment vertical="center"/>
      <protection/>
    </xf>
    <xf numFmtId="37" fontId="4" fillId="0" borderId="14" xfId="0" applyNumberFormat="1" applyFont="1" applyBorder="1" applyAlignment="1" applyProtection="1" quotePrefix="1">
      <alignment vertical="center"/>
      <protection/>
    </xf>
    <xf numFmtId="166" fontId="4" fillId="0" borderId="14" xfId="0" applyNumberFormat="1" applyFont="1" applyBorder="1" applyAlignment="1">
      <alignment vertical="center"/>
    </xf>
    <xf numFmtId="166" fontId="4" fillId="0" borderId="13" xfId="0" applyNumberFormat="1" applyFont="1" applyBorder="1" applyAlignment="1">
      <alignment vertical="center"/>
    </xf>
    <xf numFmtId="166" fontId="4" fillId="0" borderId="2" xfId="0" applyNumberFormat="1" applyFont="1" applyBorder="1" applyAlignment="1" applyProtection="1">
      <alignment vertical="center"/>
      <protection/>
    </xf>
    <xf numFmtId="166" fontId="4" fillId="0" borderId="17" xfId="0" applyNumberFormat="1" applyFont="1" applyBorder="1" applyAlignment="1">
      <alignment horizontal="right" vertical="center"/>
    </xf>
    <xf numFmtId="166" fontId="4" fillId="0" borderId="12" xfId="0" applyNumberFormat="1" applyFont="1" applyBorder="1" applyAlignment="1" applyProtection="1">
      <alignment vertical="center"/>
      <protection/>
    </xf>
    <xf numFmtId="0" fontId="4" fillId="0" borderId="0" xfId="0" applyFont="1" applyBorder="1" applyAlignment="1" applyProtection="1">
      <alignment horizontal="left" vertical="center"/>
      <protection/>
    </xf>
    <xf numFmtId="37" fontId="4" fillId="0" borderId="0" xfId="0" applyNumberFormat="1" applyFont="1" applyBorder="1" applyAlignment="1" applyProtection="1">
      <alignment vertical="center"/>
      <protection/>
    </xf>
    <xf numFmtId="166" fontId="4" fillId="0" borderId="0" xfId="0" applyNumberFormat="1" applyFont="1" applyBorder="1" applyAlignment="1" applyProtection="1">
      <alignment vertical="center"/>
      <protection/>
    </xf>
    <xf numFmtId="0" fontId="4" fillId="0" borderId="15" xfId="0" applyFont="1" applyBorder="1" applyAlignment="1" applyProtection="1">
      <alignment horizontal="center"/>
      <protection/>
    </xf>
    <xf numFmtId="3" fontId="4" fillId="0" borderId="0" xfId="0" applyNumberFormat="1" applyFont="1" applyBorder="1" applyAlignment="1" applyProtection="1">
      <alignment vertical="center"/>
      <protection/>
    </xf>
    <xf numFmtId="37" fontId="4" fillId="0" borderId="0" xfId="0" applyNumberFormat="1" applyFont="1" applyBorder="1" applyAlignment="1" applyProtection="1" quotePrefix="1">
      <alignment horizontal="right" vertical="center"/>
      <protection/>
    </xf>
    <xf numFmtId="0" fontId="4" fillId="0" borderId="13" xfId="0" applyFont="1" applyBorder="1" applyAlignment="1" applyProtection="1">
      <alignment horizontal="left" vertical="center" wrapText="1"/>
      <protection/>
    </xf>
    <xf numFmtId="37" fontId="4" fillId="0" borderId="0" xfId="0" applyNumberFormat="1" applyFont="1" applyBorder="1" applyAlignment="1" applyProtection="1">
      <alignment horizontal="right" vertical="center"/>
      <protection/>
    </xf>
    <xf numFmtId="168" fontId="4" fillId="0" borderId="17" xfId="0" applyNumberFormat="1" applyFont="1" applyBorder="1" applyAlignment="1" applyProtection="1">
      <alignment vertical="center"/>
      <protection/>
    </xf>
    <xf numFmtId="37" fontId="4" fillId="0" borderId="7" xfId="0" applyNumberFormat="1" applyFont="1" applyBorder="1" applyAlignment="1" applyProtection="1">
      <alignment vertical="center"/>
      <protection/>
    </xf>
    <xf numFmtId="166" fontId="4" fillId="0" borderId="17" xfId="0" applyNumberFormat="1" applyFont="1" applyBorder="1" applyAlignment="1" applyProtection="1">
      <alignment vertical="center"/>
      <protection/>
    </xf>
    <xf numFmtId="37" fontId="4" fillId="0" borderId="10" xfId="0" applyNumberFormat="1" applyFont="1" applyBorder="1" applyAlignment="1" applyProtection="1">
      <alignment vertical="center"/>
      <protection/>
    </xf>
    <xf numFmtId="166" fontId="4" fillId="0" borderId="10" xfId="0" applyNumberFormat="1" applyFont="1" applyBorder="1" applyAlignment="1" applyProtection="1">
      <alignment vertical="center"/>
      <protection/>
    </xf>
    <xf numFmtId="0" fontId="4" fillId="0" borderId="13" xfId="0" applyFont="1" applyBorder="1" applyAlignment="1" applyProtection="1" quotePrefix="1">
      <alignment horizontal="left" vertical="center" wrapText="1"/>
      <protection/>
    </xf>
    <xf numFmtId="37" fontId="4" fillId="0" borderId="13" xfId="0" applyNumberFormat="1" applyFont="1" applyBorder="1" applyAlignment="1" applyProtection="1">
      <alignment horizontal="right" vertical="center"/>
      <protection/>
    </xf>
    <xf numFmtId="168" fontId="4" fillId="0" borderId="0" xfId="0" applyNumberFormat="1" applyFont="1" applyBorder="1" applyAlignment="1" applyProtection="1">
      <alignment vertical="center"/>
      <protection/>
    </xf>
    <xf numFmtId="0" fontId="4" fillId="0" borderId="18" xfId="0" applyFont="1" applyBorder="1" applyAlignment="1" applyProtection="1">
      <alignment horizontal="center"/>
      <protection/>
    </xf>
    <xf numFmtId="37" fontId="4" fillId="0" borderId="19" xfId="0" applyNumberFormat="1" applyFont="1" applyBorder="1" applyAlignment="1" applyProtection="1">
      <alignment vertical="center"/>
      <protection/>
    </xf>
    <xf numFmtId="0" fontId="13" fillId="0" borderId="13" xfId="0" applyFont="1" applyBorder="1" applyAlignment="1" applyProtection="1">
      <alignment vertical="center" wrapText="1"/>
      <protection/>
    </xf>
    <xf numFmtId="0" fontId="4" fillId="0" borderId="13" xfId="0" applyFont="1" applyBorder="1" applyAlignment="1" applyProtection="1">
      <alignment horizontal="left"/>
      <protection/>
    </xf>
    <xf numFmtId="0" fontId="4" fillId="0" borderId="2" xfId="0" applyFont="1" applyBorder="1" applyAlignment="1" applyProtection="1">
      <alignment horizontal="left"/>
      <protection/>
    </xf>
    <xf numFmtId="0" fontId="4" fillId="0" borderId="0" xfId="0" applyFont="1" applyAlignment="1" quotePrefix="1">
      <alignment vertical="center" wrapText="1"/>
    </xf>
    <xf numFmtId="0" fontId="4" fillId="0" borderId="0" xfId="0" applyFont="1" applyBorder="1" applyAlignment="1" applyProtection="1">
      <alignment horizontal="left"/>
      <protection/>
    </xf>
    <xf numFmtId="3" fontId="4" fillId="0" borderId="0" xfId="0" applyNumberFormat="1" applyFont="1" applyBorder="1" applyAlignment="1" applyProtection="1">
      <alignment/>
      <protection/>
    </xf>
    <xf numFmtId="168" fontId="4" fillId="0" borderId="0" xfId="0" applyNumberFormat="1" applyFont="1" applyBorder="1" applyAlignment="1" applyProtection="1">
      <alignment/>
      <protection/>
    </xf>
    <xf numFmtId="37" fontId="4" fillId="0" borderId="14" xfId="0" applyNumberFormat="1" applyFont="1" applyBorder="1" applyAlignment="1" applyProtection="1">
      <alignment/>
      <protection/>
    </xf>
    <xf numFmtId="0" fontId="0" fillId="0" borderId="4" xfId="0" applyFont="1" applyBorder="1" applyAlignment="1">
      <alignment vertical="center" wrapText="1"/>
    </xf>
    <xf numFmtId="37" fontId="4" fillId="0" borderId="3" xfId="0" applyNumberFormat="1" applyFont="1" applyBorder="1" applyAlignment="1" applyProtection="1">
      <alignment/>
      <protection/>
    </xf>
    <xf numFmtId="37" fontId="4" fillId="0" borderId="13" xfId="0" applyNumberFormat="1" applyFont="1" applyBorder="1" applyAlignment="1" applyProtection="1">
      <alignment/>
      <protection/>
    </xf>
    <xf numFmtId="37" fontId="4" fillId="0" borderId="2" xfId="0" applyNumberFormat="1" applyFont="1" applyBorder="1" applyAlignment="1" applyProtection="1">
      <alignment/>
      <protection/>
    </xf>
    <xf numFmtId="166" fontId="4" fillId="0" borderId="14" xfId="0" applyNumberFormat="1" applyFont="1" applyBorder="1" applyAlignment="1" applyProtection="1">
      <alignment/>
      <protection/>
    </xf>
    <xf numFmtId="166" fontId="4" fillId="0" borderId="2" xfId="0" applyNumberFormat="1" applyFont="1" applyBorder="1" applyAlignment="1" applyProtection="1">
      <alignment/>
      <protection/>
    </xf>
    <xf numFmtId="166" fontId="4" fillId="0" borderId="14" xfId="0" applyNumberFormat="1" applyFont="1" applyBorder="1" applyAlignment="1" applyProtection="1" quotePrefix="1">
      <alignment horizontal="right"/>
      <protection/>
    </xf>
    <xf numFmtId="166" fontId="4" fillId="0" borderId="13" xfId="0" applyNumberFormat="1" applyFont="1" applyBorder="1" applyAlignment="1" applyProtection="1">
      <alignment/>
      <protection/>
    </xf>
    <xf numFmtId="166" fontId="4" fillId="0" borderId="17" xfId="0" applyNumberFormat="1" applyFont="1" applyBorder="1" applyAlignment="1" applyProtection="1">
      <alignment/>
      <protection/>
    </xf>
    <xf numFmtId="166" fontId="4" fillId="0" borderId="17" xfId="0" applyNumberFormat="1" applyFont="1" applyBorder="1" applyAlignment="1" applyProtection="1" quotePrefix="1">
      <alignment horizontal="right"/>
      <protection/>
    </xf>
    <xf numFmtId="166" fontId="4" fillId="0" borderId="12" xfId="0" applyNumberFormat="1" applyFont="1" applyBorder="1" applyAlignment="1" applyProtection="1">
      <alignment/>
      <protection/>
    </xf>
    <xf numFmtId="0" fontId="4" fillId="0" borderId="2" xfId="0" applyFont="1" applyBorder="1" applyAlignment="1" applyProtection="1">
      <alignment horizontal="center" vertical="center"/>
      <protection/>
    </xf>
    <xf numFmtId="0" fontId="4" fillId="0" borderId="0" xfId="0" applyFont="1" applyAlignment="1" applyProtection="1" quotePrefix="1">
      <alignment horizontal="left" vertical="center" wrapText="1"/>
      <protection/>
    </xf>
    <xf numFmtId="0" fontId="4" fillId="0" borderId="0" xfId="0" applyFont="1" applyBorder="1" applyAlignment="1" applyProtection="1">
      <alignment horizontal="center" vertical="center"/>
      <protection/>
    </xf>
    <xf numFmtId="3" fontId="4" fillId="0" borderId="0"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3" fontId="4" fillId="0" borderId="0" xfId="0" applyNumberFormat="1" applyFont="1" applyBorder="1" applyAlignment="1">
      <alignment horizontal="center" vertical="center"/>
    </xf>
    <xf numFmtId="0" fontId="0" fillId="0" borderId="15" xfId="0" applyFont="1" applyBorder="1" applyAlignment="1">
      <alignment horizontal="center" vertical="center" wrapText="1"/>
    </xf>
    <xf numFmtId="0" fontId="4" fillId="0" borderId="15" xfId="0" applyFont="1" applyBorder="1" applyAlignment="1" applyProtection="1">
      <alignment horizontal="centerContinuous"/>
      <protection/>
    </xf>
    <xf numFmtId="0" fontId="4" fillId="0" borderId="5" xfId="0" applyFont="1" applyBorder="1" applyAlignment="1">
      <alignment horizontal="centerContinuous"/>
    </xf>
    <xf numFmtId="0" fontId="0" fillId="0" borderId="3" xfId="0" applyFont="1" applyBorder="1" applyAlignment="1">
      <alignment horizontal="center" vertical="center"/>
    </xf>
    <xf numFmtId="0" fontId="0" fillId="0" borderId="0" xfId="0" applyFont="1" applyAlignment="1">
      <alignment vertical="center"/>
    </xf>
    <xf numFmtId="0" fontId="4" fillId="0" borderId="15" xfId="0" applyFont="1" applyBorder="1" applyAlignment="1">
      <alignment horizontal="centerContinuous"/>
    </xf>
    <xf numFmtId="0" fontId="4" fillId="0" borderId="16" xfId="0" applyFont="1" applyBorder="1" applyAlignment="1">
      <alignment horizontal="centerContinuous"/>
    </xf>
    <xf numFmtId="0" fontId="4" fillId="0" borderId="4" xfId="0" applyFont="1" applyBorder="1" applyAlignment="1" applyProtection="1">
      <alignment vertical="center"/>
      <protection/>
    </xf>
    <xf numFmtId="3" fontId="4" fillId="0" borderId="5" xfId="0" applyNumberFormat="1" applyFont="1" applyBorder="1" applyAlignment="1" applyProtection="1">
      <alignment vertical="center"/>
      <protection/>
    </xf>
    <xf numFmtId="168" fontId="4" fillId="0" borderId="5" xfId="0" applyNumberFormat="1" applyFont="1" applyBorder="1" applyAlignment="1" applyProtection="1">
      <alignment vertical="center"/>
      <protection/>
    </xf>
    <xf numFmtId="168" fontId="4" fillId="0" borderId="4" xfId="0" applyNumberFormat="1" applyFont="1" applyBorder="1" applyAlignment="1" applyProtection="1">
      <alignment vertical="center"/>
      <protection/>
    </xf>
    <xf numFmtId="3" fontId="4" fillId="0" borderId="4" xfId="0" applyNumberFormat="1" applyFont="1" applyBorder="1" applyAlignment="1" applyProtection="1" quotePrefix="1">
      <alignment horizontal="right" vertical="center"/>
      <protection/>
    </xf>
    <xf numFmtId="3" fontId="4" fillId="0" borderId="4" xfId="0" applyNumberFormat="1" applyFont="1" applyBorder="1" applyAlignment="1" applyProtection="1">
      <alignment vertical="center"/>
      <protection/>
    </xf>
    <xf numFmtId="168" fontId="4" fillId="0" borderId="18" xfId="0" applyNumberFormat="1" applyFont="1" applyBorder="1" applyAlignment="1" applyProtection="1">
      <alignment vertical="center"/>
      <protection/>
    </xf>
    <xf numFmtId="1" fontId="4" fillId="0" borderId="0" xfId="0" applyNumberFormat="1" applyFont="1" applyBorder="1" applyAlignment="1">
      <alignment horizontal="center" vertical="center"/>
    </xf>
    <xf numFmtId="166" fontId="4" fillId="0" borderId="14" xfId="0" applyNumberFormat="1" applyFont="1" applyBorder="1" applyAlignment="1" quotePrefix="1">
      <alignment horizontal="right" vertical="center"/>
    </xf>
    <xf numFmtId="166" fontId="4" fillId="0" borderId="2" xfId="0" applyNumberFormat="1" applyFont="1" applyBorder="1" applyAlignment="1">
      <alignment vertical="center"/>
    </xf>
    <xf numFmtId="0" fontId="4" fillId="0" borderId="5" xfId="0" applyFont="1" applyBorder="1" applyAlignment="1" quotePrefix="1">
      <alignment horizontal="center"/>
    </xf>
    <xf numFmtId="0" fontId="4" fillId="0" borderId="2" xfId="0" applyFont="1" applyBorder="1" applyAlignment="1" quotePrefix="1">
      <alignment horizontal="center"/>
    </xf>
    <xf numFmtId="0" fontId="4" fillId="0" borderId="18" xfId="0" applyFont="1" applyBorder="1" applyAlignment="1" quotePrefix="1">
      <alignment horizontal="center"/>
    </xf>
    <xf numFmtId="37" fontId="4" fillId="0" borderId="13" xfId="0" applyNumberFormat="1" applyFont="1" applyBorder="1" applyAlignment="1" quotePrefix="1">
      <alignment horizontal="right" vertical="center"/>
    </xf>
    <xf numFmtId="37" fontId="4" fillId="0" borderId="2" xfId="0" applyNumberFormat="1" applyFont="1" applyBorder="1" applyAlignment="1">
      <alignment vertical="center"/>
    </xf>
    <xf numFmtId="0" fontId="4" fillId="0" borderId="0" xfId="0" applyFont="1" applyBorder="1" applyAlignment="1">
      <alignment horizontal="center" vertical="center"/>
    </xf>
    <xf numFmtId="3" fontId="4" fillId="0" borderId="0" xfId="0" applyNumberFormat="1" applyFont="1" applyBorder="1" applyAlignment="1">
      <alignment vertical="center"/>
    </xf>
    <xf numFmtId="168" fontId="4" fillId="0" borderId="0" xfId="0" applyNumberFormat="1" applyFont="1" applyBorder="1" applyAlignment="1">
      <alignment vertical="center"/>
    </xf>
    <xf numFmtId="37" fontId="4" fillId="0" borderId="0" xfId="0" applyNumberFormat="1" applyFont="1" applyBorder="1" applyAlignment="1">
      <alignment vertical="center"/>
    </xf>
    <xf numFmtId="166" fontId="4" fillId="0" borderId="13" xfId="0" applyNumberFormat="1" applyFont="1" applyBorder="1" applyAlignment="1" quotePrefix="1">
      <alignment horizontal="right" vertical="center"/>
    </xf>
    <xf numFmtId="166" fontId="4" fillId="0" borderId="17" xfId="0" applyNumberFormat="1" applyFont="1" applyBorder="1" applyAlignment="1" quotePrefix="1">
      <alignment horizontal="right" vertical="center"/>
    </xf>
    <xf numFmtId="166" fontId="4" fillId="0" borderId="17" xfId="0" applyNumberFormat="1" applyFont="1" applyBorder="1" applyAlignment="1">
      <alignment vertical="center"/>
    </xf>
    <xf numFmtId="166" fontId="4" fillId="0" borderId="12" xfId="0" applyNumberFormat="1" applyFont="1" applyBorder="1" applyAlignment="1">
      <alignment vertical="center"/>
    </xf>
    <xf numFmtId="0" fontId="4" fillId="0" borderId="7" xfId="0" applyFont="1" applyBorder="1" applyAlignment="1" applyProtection="1">
      <alignment horizontal="centerContinuous" wrapText="1"/>
      <protection/>
    </xf>
    <xf numFmtId="0" fontId="4" fillId="0" borderId="3" xfId="0" applyFont="1" applyBorder="1" applyAlignment="1">
      <alignment horizontal="centerContinuous" wrapText="1"/>
    </xf>
    <xf numFmtId="0" fontId="4" fillId="0" borderId="3" xfId="0" applyFont="1" applyBorder="1" applyAlignment="1" applyProtection="1" quotePrefix="1">
      <alignment horizontal="center"/>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quotePrefix="1">
      <alignment horizontal="center" vertical="center"/>
      <protection/>
    </xf>
    <xf numFmtId="0" fontId="4" fillId="0" borderId="0" xfId="0" applyFont="1" applyAlignment="1" applyProtection="1">
      <alignment horizontal="left" vertical="center" wrapText="1"/>
      <protection/>
    </xf>
    <xf numFmtId="168" fontId="4" fillId="0" borderId="0" xfId="0" applyNumberFormat="1" applyFont="1" applyBorder="1" applyAlignment="1" applyProtection="1" quotePrefix="1">
      <alignment horizontal="center" vertical="center"/>
      <protection/>
    </xf>
    <xf numFmtId="168" fontId="4" fillId="0" borderId="0" xfId="0" applyNumberFormat="1" applyFont="1" applyBorder="1" applyAlignment="1" applyProtection="1">
      <alignment horizontal="center" vertical="center"/>
      <protection/>
    </xf>
    <xf numFmtId="0" fontId="4" fillId="0" borderId="0" xfId="0" applyFont="1" applyAlignment="1" applyProtection="1">
      <alignment horizontal="centerContinuous" vertical="center"/>
      <protection/>
    </xf>
    <xf numFmtId="0" fontId="0" fillId="0" borderId="0" xfId="0" applyFont="1" applyAlignment="1">
      <alignment horizontal="centerContinuous" vertical="center"/>
    </xf>
    <xf numFmtId="0" fontId="4" fillId="0" borderId="3" xfId="0" applyFont="1" applyBorder="1" applyAlignment="1" applyProtection="1">
      <alignment horizontal="center" vertical="center"/>
      <protection/>
    </xf>
    <xf numFmtId="37" fontId="0" fillId="0" borderId="0" xfId="0" applyNumberFormat="1" applyFont="1" applyBorder="1" applyAlignment="1">
      <alignment/>
    </xf>
    <xf numFmtId="0" fontId="4" fillId="0" borderId="6" xfId="0" applyFont="1" applyBorder="1" applyAlignment="1" applyProtection="1">
      <alignment horizontal="centerContinuous" vertical="center"/>
      <protection/>
    </xf>
    <xf numFmtId="0" fontId="4" fillId="0" borderId="3" xfId="0" applyFont="1" applyBorder="1" applyAlignment="1">
      <alignment horizontal="centerContinuous" vertical="center"/>
    </xf>
    <xf numFmtId="0" fontId="4" fillId="0" borderId="7" xfId="0" applyFont="1" applyBorder="1" applyAlignment="1" applyProtection="1">
      <alignment horizontal="centerContinuous" vertical="center"/>
      <protection/>
    </xf>
    <xf numFmtId="166" fontId="4" fillId="0" borderId="20" xfId="0" applyNumberFormat="1" applyFont="1" applyBorder="1" applyAlignment="1" applyProtection="1" quotePrefix="1">
      <alignment horizontal="right" vertical="center"/>
      <protection/>
    </xf>
    <xf numFmtId="166" fontId="4" fillId="0" borderId="21" xfId="0" applyNumberFormat="1" applyFont="1" applyBorder="1" applyAlignment="1" applyProtection="1" quotePrefix="1">
      <alignment horizontal="right" vertical="center"/>
      <protection/>
    </xf>
    <xf numFmtId="166" fontId="4" fillId="0" borderId="18" xfId="0" applyNumberFormat="1" applyFont="1" applyBorder="1" applyAlignment="1" applyProtection="1">
      <alignment vertical="center"/>
      <protection/>
    </xf>
    <xf numFmtId="1" fontId="0" fillId="0" borderId="0" xfId="0" applyNumberFormat="1" applyFont="1" applyBorder="1" applyAlignment="1">
      <alignment horizontal="center" vertical="center"/>
    </xf>
    <xf numFmtId="3" fontId="4" fillId="0" borderId="13" xfId="0" applyNumberFormat="1" applyFont="1" applyBorder="1" applyAlignment="1" applyProtection="1">
      <alignment horizontal="center" vertical="center"/>
      <protection/>
    </xf>
    <xf numFmtId="3" fontId="4" fillId="0" borderId="14" xfId="0" applyNumberFormat="1" applyFont="1" applyBorder="1" applyAlignment="1" applyProtection="1">
      <alignment horizontal="center" vertical="center"/>
      <protection/>
    </xf>
    <xf numFmtId="3" fontId="4" fillId="0" borderId="13" xfId="0" applyNumberFormat="1" applyFont="1" applyFill="1" applyBorder="1" applyAlignment="1" applyProtection="1">
      <alignment horizontal="center" vertical="center"/>
      <protection/>
    </xf>
    <xf numFmtId="1" fontId="4" fillId="0" borderId="13" xfId="0" applyNumberFormat="1" applyFont="1" applyBorder="1" applyAlignment="1" applyProtection="1">
      <alignment horizontal="center" vertical="center"/>
      <protection/>
    </xf>
    <xf numFmtId="3" fontId="4" fillId="0" borderId="14" xfId="0" applyNumberFormat="1" applyFont="1" applyFill="1" applyBorder="1" applyAlignment="1" applyProtection="1">
      <alignment horizontal="center" vertical="center"/>
      <protection/>
    </xf>
    <xf numFmtId="0" fontId="0" fillId="0" borderId="0" xfId="0" applyFont="1" applyAlignment="1">
      <alignment horizontal="center" vertical="center" wrapText="1"/>
    </xf>
    <xf numFmtId="0" fontId="4" fillId="0" borderId="6" xfId="0" applyFont="1" applyBorder="1" applyAlignment="1" applyProtection="1" quotePrefix="1">
      <alignment horizontal="center" vertical="center"/>
      <protection/>
    </xf>
    <xf numFmtId="3" fontId="4" fillId="0" borderId="13" xfId="0" applyNumberFormat="1" applyFont="1" applyBorder="1" applyAlignment="1" applyProtection="1" quotePrefix="1">
      <alignment horizontal="center" vertical="center"/>
      <protection/>
    </xf>
    <xf numFmtId="3" fontId="4" fillId="0" borderId="14" xfId="0" applyNumberFormat="1" applyFont="1" applyBorder="1" applyAlignment="1">
      <alignment horizontal="center" vertical="center"/>
    </xf>
    <xf numFmtId="0" fontId="4" fillId="0" borderId="13" xfId="0" applyNumberFormat="1" applyFont="1" applyBorder="1" applyAlignment="1" applyProtection="1">
      <alignment horizontal="center" vertical="center"/>
      <protection/>
    </xf>
    <xf numFmtId="3" fontId="4" fillId="0" borderId="4" xfId="0" applyNumberFormat="1" applyFont="1" applyBorder="1" applyAlignment="1" applyProtection="1">
      <alignment horizontal="center" vertical="center"/>
      <protection/>
    </xf>
    <xf numFmtId="1" fontId="4" fillId="0" borderId="4" xfId="0" applyNumberFormat="1" applyFont="1" applyBorder="1" applyAlignment="1" applyProtection="1">
      <alignment horizontal="center" vertical="center"/>
      <protection/>
    </xf>
    <xf numFmtId="1" fontId="4" fillId="0" borderId="0" xfId="0" applyNumberFormat="1" applyFont="1" applyBorder="1" applyAlignment="1" applyProtection="1">
      <alignment horizontal="center" vertical="center"/>
      <protection/>
    </xf>
    <xf numFmtId="0" fontId="0" fillId="0" borderId="0" xfId="0" applyFont="1" applyBorder="1" applyAlignment="1">
      <alignment vertical="center"/>
    </xf>
    <xf numFmtId="0" fontId="4" fillId="0" borderId="10" xfId="0" applyFont="1" applyBorder="1" applyAlignment="1">
      <alignment horizontal="left" vertical="center" indent="1"/>
    </xf>
    <xf numFmtId="37" fontId="4" fillId="0" borderId="10" xfId="0" applyNumberFormat="1" applyFont="1" applyFill="1" applyBorder="1" applyAlignment="1">
      <alignment vertical="center"/>
    </xf>
    <xf numFmtId="0" fontId="9" fillId="0" borderId="0" xfId="0" applyFont="1" applyBorder="1" applyAlignment="1">
      <alignment vertical="center" wrapText="1"/>
    </xf>
    <xf numFmtId="0" fontId="0" fillId="0" borderId="0" xfId="0" applyBorder="1" applyAlignment="1">
      <alignment vertical="center"/>
    </xf>
    <xf numFmtId="0" fontId="4" fillId="0" borderId="0" xfId="0" applyFont="1" applyAlignment="1">
      <alignment vertical="center" wrapText="1"/>
    </xf>
    <xf numFmtId="0" fontId="0" fillId="0" borderId="0" xfId="0" applyFont="1" applyAlignment="1">
      <alignment vertical="center" wrapText="1"/>
    </xf>
    <xf numFmtId="0" fontId="4" fillId="0" borderId="19" xfId="0" applyFont="1" applyBorder="1" applyAlignment="1" applyProtection="1">
      <alignment horizontal="center" vertical="center"/>
      <protection/>
    </xf>
    <xf numFmtId="0" fontId="0" fillId="0" borderId="4"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xf>
    <xf numFmtId="1" fontId="4" fillId="0" borderId="6" xfId="0" applyNumberFormat="1" applyFont="1" applyBorder="1" applyAlignment="1">
      <alignment horizontal="center" vertical="center"/>
    </xf>
    <xf numFmtId="1" fontId="0" fillId="0" borderId="3" xfId="0" applyNumberFormat="1" applyFont="1" applyBorder="1" applyAlignment="1">
      <alignment horizontal="center" vertical="center"/>
    </xf>
    <xf numFmtId="1" fontId="0" fillId="0" borderId="12" xfId="0" applyNumberFormat="1" applyFont="1" applyBorder="1" applyAlignment="1">
      <alignment horizontal="center" vertical="center"/>
    </xf>
    <xf numFmtId="1" fontId="4" fillId="0" borderId="22" xfId="0" applyNumberFormat="1" applyFont="1" applyBorder="1" applyAlignment="1">
      <alignment horizontal="center" vertical="center"/>
    </xf>
    <xf numFmtId="0" fontId="4" fillId="0" borderId="19" xfId="0" applyFont="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4" fillId="0" borderId="0" xfId="0" applyFont="1" applyAlignment="1">
      <alignment/>
    </xf>
    <xf numFmtId="0" fontId="0" fillId="0" borderId="0" xfId="0" applyFont="1" applyAlignment="1">
      <alignment/>
    </xf>
    <xf numFmtId="0" fontId="4" fillId="0" borderId="6" xfId="0" applyFont="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5" fillId="0" borderId="0" xfId="0" applyFont="1" applyAlignment="1" applyProtection="1">
      <alignment horizontal="center" vertical="center" wrapText="1"/>
      <protection/>
    </xf>
    <xf numFmtId="0" fontId="4" fillId="0" borderId="19" xfId="0" applyFont="1" applyBorder="1" applyAlignment="1">
      <alignment horizontal="center" vertical="center" wrapText="1"/>
    </xf>
    <xf numFmtId="0" fontId="0" fillId="0" borderId="13" xfId="0" applyFont="1" applyBorder="1" applyAlignment="1">
      <alignment horizontal="center"/>
    </xf>
    <xf numFmtId="0" fontId="0" fillId="0" borderId="4" xfId="0" applyFont="1" applyBorder="1" applyAlignment="1">
      <alignment horizontal="center"/>
    </xf>
    <xf numFmtId="0" fontId="5" fillId="0" borderId="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3" fontId="4" fillId="0" borderId="8" xfId="0" applyNumberFormat="1" applyFont="1" applyBorder="1" applyAlignment="1" applyProtection="1">
      <alignment horizontal="center" vertical="center"/>
      <protection/>
    </xf>
    <xf numFmtId="0" fontId="0" fillId="0" borderId="9" xfId="0" applyFont="1" applyBorder="1" applyAlignment="1">
      <alignment horizontal="center" vertical="center"/>
    </xf>
    <xf numFmtId="3" fontId="4" fillId="0" borderId="23" xfId="0" applyNumberFormat="1" applyFont="1" applyBorder="1" applyAlignment="1" applyProtection="1">
      <alignment horizontal="center" vertical="center"/>
      <protection/>
    </xf>
    <xf numFmtId="0" fontId="0" fillId="0" borderId="5" xfId="0" applyFont="1" applyBorder="1" applyAlignment="1">
      <alignment horizontal="center" vertical="center"/>
    </xf>
    <xf numFmtId="3" fontId="4" fillId="0" borderId="10" xfId="0" applyNumberFormat="1" applyFont="1" applyBorder="1" applyAlignment="1" applyProtection="1">
      <alignment horizontal="center" vertical="center"/>
      <protection/>
    </xf>
    <xf numFmtId="3" fontId="4" fillId="0" borderId="24" xfId="0" applyNumberFormat="1" applyFont="1" applyBorder="1" applyAlignment="1" applyProtection="1">
      <alignment horizontal="center" vertical="center"/>
      <protection/>
    </xf>
    <xf numFmtId="3" fontId="4" fillId="0" borderId="8" xfId="0" applyNumberFormat="1" applyFont="1" applyBorder="1" applyAlignment="1">
      <alignment horizontal="center" vertical="center"/>
    </xf>
    <xf numFmtId="0" fontId="0" fillId="0" borderId="11" xfId="0" applyFont="1" applyBorder="1" applyAlignment="1">
      <alignment horizontal="center" vertical="center"/>
    </xf>
    <xf numFmtId="3" fontId="4" fillId="0" borderId="23" xfId="0" applyNumberFormat="1" applyFont="1" applyBorder="1" applyAlignment="1">
      <alignment horizontal="center" vertical="center"/>
    </xf>
    <xf numFmtId="0" fontId="0" fillId="0" borderId="16" xfId="0" applyFont="1" applyBorder="1" applyAlignment="1">
      <alignment horizontal="center" vertical="center"/>
    </xf>
    <xf numFmtId="0" fontId="4" fillId="0" borderId="0" xfId="0" applyFont="1" applyAlignment="1" applyProtection="1" quotePrefix="1">
      <alignment horizontal="left" vertical="center" wrapText="1"/>
      <protection/>
    </xf>
    <xf numFmtId="0" fontId="9" fillId="0" borderId="0" xfId="0" applyFont="1" applyAlignment="1">
      <alignment vertical="center"/>
    </xf>
    <xf numFmtId="0" fontId="0" fillId="0" borderId="0" xfId="0" applyAlignment="1">
      <alignment vertical="center"/>
    </xf>
    <xf numFmtId="0" fontId="9" fillId="0" borderId="0" xfId="0" applyFont="1" applyAlignment="1">
      <alignment vertical="center" wrapText="1"/>
    </xf>
    <xf numFmtId="0" fontId="0" fillId="0" borderId="0" xfId="0" applyAlignment="1">
      <alignment vertical="center" wrapText="1"/>
    </xf>
    <xf numFmtId="0" fontId="7" fillId="0" borderId="19" xfId="0" applyFont="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1" fontId="0" fillId="0" borderId="3" xfId="0" applyNumberFormat="1" applyBorder="1" applyAlignment="1">
      <alignment horizontal="center" vertical="center"/>
    </xf>
    <xf numFmtId="0" fontId="0" fillId="0" borderId="13" xfId="0" applyFont="1" applyBorder="1" applyAlignment="1">
      <alignment/>
    </xf>
    <xf numFmtId="0" fontId="0" fillId="0" borderId="4" xfId="0" applyFont="1" applyBorder="1" applyAlignment="1">
      <alignment/>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4" fillId="0" borderId="0" xfId="0" applyFont="1" applyAlignment="1">
      <alignment vertical="center"/>
    </xf>
    <xf numFmtId="0" fontId="4" fillId="0" borderId="6" xfId="0" applyFont="1" applyBorder="1" applyAlignment="1" applyProtection="1">
      <alignment/>
      <protection/>
    </xf>
    <xf numFmtId="0" fontId="0" fillId="0" borderId="3" xfId="0" applyFont="1" applyBorder="1" applyAlignment="1">
      <alignment/>
    </xf>
    <xf numFmtId="3" fontId="4" fillId="0" borderId="6" xfId="0" applyNumberFormat="1" applyFont="1" applyBorder="1" applyAlignment="1" applyProtection="1">
      <alignment horizontal="center" vertical="center"/>
      <protection/>
    </xf>
    <xf numFmtId="3" fontId="4" fillId="0" borderId="22" xfId="0" applyNumberFormat="1" applyFont="1" applyBorder="1" applyAlignment="1" applyProtection="1">
      <alignment horizontal="center" vertical="center"/>
      <protection/>
    </xf>
    <xf numFmtId="3" fontId="4" fillId="0" borderId="2" xfId="0" applyNumberFormat="1" applyFont="1" applyBorder="1" applyAlignment="1" applyProtection="1">
      <alignment horizontal="center" vertical="center"/>
      <protection/>
    </xf>
    <xf numFmtId="0" fontId="0" fillId="0" borderId="2" xfId="0" applyFont="1" applyBorder="1" applyAlignment="1">
      <alignment horizontal="center" vertical="center"/>
    </xf>
    <xf numFmtId="0" fontId="4" fillId="0" borderId="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vertical="center" wrapText="1"/>
    </xf>
    <xf numFmtId="0" fontId="15" fillId="0" borderId="0" xfId="0" applyFont="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lignment wrapText="1"/>
    </xf>
    <xf numFmtId="0" fontId="15" fillId="0" borderId="0" xfId="0" applyFont="1" applyAlignment="1">
      <alignment/>
    </xf>
    <xf numFmtId="0" fontId="16" fillId="0" borderId="0" xfId="0" applyFont="1" applyAlignment="1" applyProtection="1">
      <alignment wrapText="1"/>
      <protection/>
    </xf>
    <xf numFmtId="165" fontId="16" fillId="0" borderId="0" xfId="0" applyNumberFormat="1" applyFont="1" applyAlignment="1" applyProtection="1">
      <alignment wrapText="1"/>
      <protection/>
    </xf>
    <xf numFmtId="165" fontId="15" fillId="0" borderId="0" xfId="0" applyNumberFormat="1" applyFon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1" sqref="A1"/>
    </sheetView>
  </sheetViews>
  <sheetFormatPr defaultColWidth="9.33203125" defaultRowHeight="12.75"/>
  <cols>
    <col min="1" max="1" width="122.5" style="344" customWidth="1"/>
    <col min="2" max="16384" width="9.33203125" style="344" customWidth="1"/>
  </cols>
  <sheetData>
    <row r="1" ht="15">
      <c r="A1" s="343" t="s">
        <v>311</v>
      </c>
    </row>
    <row r="2" spans="1:5" ht="16.5">
      <c r="A2" s="345" t="s">
        <v>321</v>
      </c>
      <c r="B2" s="343"/>
      <c r="C2" s="343"/>
      <c r="D2" s="343"/>
      <c r="E2" s="343"/>
    </row>
    <row r="3" spans="1:11" ht="16.5">
      <c r="A3" s="346" t="s">
        <v>322</v>
      </c>
      <c r="B3" s="347"/>
      <c r="C3" s="347"/>
      <c r="D3" s="347"/>
      <c r="E3" s="347"/>
      <c r="F3" s="347"/>
      <c r="G3" s="347"/>
      <c r="H3" s="347"/>
      <c r="I3" s="347"/>
      <c r="J3" s="347"/>
      <c r="K3" s="347"/>
    </row>
    <row r="4" spans="1:5" ht="16.5">
      <c r="A4" s="345" t="s">
        <v>323</v>
      </c>
      <c r="B4" s="343"/>
      <c r="C4" s="343"/>
      <c r="D4" s="343"/>
      <c r="E4" s="343"/>
    </row>
    <row r="5" spans="1:8" ht="16.5">
      <c r="A5" s="346" t="s">
        <v>324</v>
      </c>
      <c r="B5" s="347"/>
      <c r="C5" s="347"/>
      <c r="D5" s="347"/>
      <c r="E5" s="347"/>
      <c r="F5" s="347"/>
      <c r="G5" s="347"/>
      <c r="H5" s="347"/>
    </row>
    <row r="6" spans="1:7" ht="33" customHeight="1">
      <c r="A6" s="348" t="s">
        <v>325</v>
      </c>
      <c r="B6" s="349"/>
      <c r="C6" s="349"/>
      <c r="D6" s="349"/>
      <c r="E6" s="349"/>
      <c r="F6" s="349"/>
      <c r="G6" s="349"/>
    </row>
    <row r="7" spans="1:11" ht="34.5" customHeight="1">
      <c r="A7" s="350" t="s">
        <v>326</v>
      </c>
      <c r="B7" s="347"/>
      <c r="C7" s="347"/>
      <c r="D7" s="347"/>
      <c r="E7" s="347"/>
      <c r="F7" s="347"/>
      <c r="G7" s="347"/>
      <c r="H7" s="347"/>
      <c r="I7" s="347"/>
      <c r="J7" s="347"/>
      <c r="K7" s="347"/>
    </row>
    <row r="8" spans="1:11" ht="16.5">
      <c r="A8" s="346" t="s">
        <v>327</v>
      </c>
      <c r="B8" s="347"/>
      <c r="C8" s="347"/>
      <c r="D8" s="347"/>
      <c r="E8" s="347"/>
      <c r="F8" s="347"/>
      <c r="G8" s="347"/>
      <c r="H8" s="347"/>
      <c r="I8" s="347"/>
      <c r="J8" s="347"/>
      <c r="K8" s="347"/>
    </row>
    <row r="9" spans="1:11" ht="32.25" customHeight="1">
      <c r="A9" s="348" t="s">
        <v>328</v>
      </c>
      <c r="B9" s="349"/>
      <c r="C9" s="349"/>
      <c r="D9" s="349"/>
      <c r="E9" s="349"/>
      <c r="F9" s="349"/>
      <c r="G9" s="349"/>
      <c r="H9" s="349"/>
      <c r="I9" s="349"/>
      <c r="J9" s="349"/>
      <c r="K9" s="349"/>
    </row>
    <row r="10" spans="1:11" ht="16.5">
      <c r="A10" s="346" t="s">
        <v>329</v>
      </c>
      <c r="B10" s="347"/>
      <c r="C10" s="347"/>
      <c r="D10" s="347"/>
      <c r="E10" s="347"/>
      <c r="F10" s="347"/>
      <c r="G10" s="349"/>
      <c r="H10" s="349"/>
      <c r="I10" s="349"/>
      <c r="J10" s="349"/>
      <c r="K10" s="349"/>
    </row>
    <row r="11" spans="1:17" ht="34.5" customHeight="1">
      <c r="A11" s="351" t="s">
        <v>330</v>
      </c>
      <c r="B11" s="352"/>
      <c r="C11" s="352"/>
      <c r="D11" s="352"/>
      <c r="E11" s="352"/>
      <c r="F11" s="352"/>
      <c r="G11" s="352"/>
      <c r="H11" s="352"/>
      <c r="I11" s="352"/>
      <c r="J11" s="352"/>
      <c r="K11" s="352"/>
      <c r="L11" s="347"/>
      <c r="M11" s="347"/>
      <c r="N11" s="347"/>
      <c r="O11" s="347"/>
      <c r="P11" s="347"/>
      <c r="Q11" s="347"/>
    </row>
    <row r="12" spans="1:11" ht="34.5" customHeight="1">
      <c r="A12" s="348" t="s">
        <v>331</v>
      </c>
      <c r="B12" s="349"/>
      <c r="C12" s="349"/>
      <c r="D12" s="349"/>
      <c r="E12" s="349"/>
      <c r="F12" s="349"/>
      <c r="G12" s="349"/>
      <c r="H12" s="349"/>
      <c r="I12" s="349"/>
      <c r="J12" s="349"/>
      <c r="K12" s="349"/>
    </row>
    <row r="13" spans="1:11" ht="34.5" customHeight="1">
      <c r="A13" s="348" t="s">
        <v>332</v>
      </c>
      <c r="B13" s="349"/>
      <c r="C13" s="349"/>
      <c r="D13" s="349"/>
      <c r="E13" s="349"/>
      <c r="F13" s="349"/>
      <c r="G13" s="349"/>
      <c r="H13" s="349"/>
      <c r="I13" s="349"/>
      <c r="J13" s="349"/>
      <c r="K13" s="349"/>
    </row>
    <row r="14" spans="1:11" ht="31.5">
      <c r="A14" s="348" t="s">
        <v>333</v>
      </c>
      <c r="B14" s="349"/>
      <c r="C14" s="349"/>
      <c r="D14" s="349"/>
      <c r="E14" s="349"/>
      <c r="F14" s="349"/>
      <c r="G14" s="349"/>
      <c r="H14" s="349"/>
      <c r="I14" s="349"/>
      <c r="J14" s="349"/>
      <c r="K14" s="349"/>
    </row>
    <row r="15" spans="1:11" ht="31.5">
      <c r="A15" s="348" t="s">
        <v>334</v>
      </c>
      <c r="B15" s="349"/>
      <c r="C15" s="349"/>
      <c r="D15" s="349"/>
      <c r="E15" s="349"/>
      <c r="F15" s="349"/>
      <c r="G15" s="349"/>
      <c r="H15" s="349"/>
      <c r="I15" s="349"/>
      <c r="J15" s="349"/>
      <c r="K15" s="349"/>
    </row>
    <row r="16" spans="1:11" ht="33.75" customHeight="1">
      <c r="A16" s="348" t="s">
        <v>335</v>
      </c>
      <c r="B16" s="349"/>
      <c r="C16" s="349"/>
      <c r="D16" s="349"/>
      <c r="E16" s="349"/>
      <c r="F16" s="349"/>
      <c r="G16" s="349"/>
      <c r="H16" s="349"/>
      <c r="I16" s="349"/>
      <c r="J16" s="349"/>
      <c r="K16" s="349"/>
    </row>
    <row r="17" spans="1:11" ht="19.5" customHeight="1">
      <c r="A17" s="348" t="s">
        <v>336</v>
      </c>
      <c r="B17" s="349"/>
      <c r="C17" s="349"/>
      <c r="D17" s="349"/>
      <c r="E17" s="349"/>
      <c r="F17" s="349"/>
      <c r="G17" s="349"/>
      <c r="H17" s="349"/>
      <c r="I17" s="349"/>
      <c r="J17" s="349"/>
      <c r="K17" s="349"/>
    </row>
    <row r="18" spans="1:11" ht="30.75" customHeight="1">
      <c r="A18" s="348" t="s">
        <v>337</v>
      </c>
      <c r="B18" s="349"/>
      <c r="C18" s="349"/>
      <c r="D18" s="349"/>
      <c r="E18" s="349"/>
      <c r="F18" s="349"/>
      <c r="G18" s="349"/>
      <c r="H18" s="349"/>
      <c r="I18" s="349"/>
      <c r="J18" s="349"/>
      <c r="K18" s="349"/>
    </row>
    <row r="19" spans="1:11" ht="16.5">
      <c r="A19" s="345"/>
      <c r="B19" s="349"/>
      <c r="C19" s="349"/>
      <c r="D19" s="349"/>
      <c r="E19" s="349"/>
      <c r="F19" s="349"/>
      <c r="G19" s="349"/>
      <c r="H19" s="349"/>
      <c r="I19" s="349"/>
      <c r="J19" s="349"/>
      <c r="K19" s="349"/>
    </row>
    <row r="20" spans="1:9" ht="15">
      <c r="A20" s="349"/>
      <c r="B20" s="349"/>
      <c r="C20" s="349"/>
      <c r="D20" s="349"/>
      <c r="E20" s="349"/>
      <c r="F20" s="349"/>
      <c r="G20" s="349"/>
      <c r="H20" s="349"/>
      <c r="I20" s="349"/>
    </row>
    <row r="21" spans="1:9" ht="15">
      <c r="A21" s="349"/>
      <c r="B21" s="349"/>
      <c r="C21" s="349"/>
      <c r="D21" s="349"/>
      <c r="E21" s="349"/>
      <c r="F21" s="349"/>
      <c r="G21" s="349"/>
      <c r="H21" s="349"/>
      <c r="I21" s="349"/>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27"/>
  <sheetViews>
    <sheetView workbookViewId="0" topLeftCell="A1">
      <selection activeCell="A1" sqref="A1"/>
    </sheetView>
  </sheetViews>
  <sheetFormatPr defaultColWidth="9.33203125" defaultRowHeight="12.75"/>
  <cols>
    <col min="1" max="1" width="12.16015625" style="3" customWidth="1"/>
    <col min="2" max="2" width="8.83203125" style="3" bestFit="1" customWidth="1"/>
    <col min="3" max="3" width="6.5" style="3" bestFit="1" customWidth="1"/>
    <col min="4" max="4" width="8.83203125" style="3" bestFit="1" customWidth="1"/>
    <col min="5" max="5" width="6.5" style="3" bestFit="1" customWidth="1"/>
    <col min="6" max="6" width="8.66015625" style="3" bestFit="1" customWidth="1"/>
    <col min="7" max="7" width="6.5" style="3" bestFit="1" customWidth="1"/>
    <col min="8" max="8" width="8.66015625" style="3" bestFit="1" customWidth="1"/>
    <col min="9" max="9" width="6.5" style="3" bestFit="1" customWidth="1"/>
    <col min="10" max="10" width="8.66015625" style="3" bestFit="1" customWidth="1"/>
    <col min="11" max="11" width="6.5" style="3" bestFit="1" customWidth="1"/>
    <col min="12" max="12" width="8.66015625" style="3" bestFit="1" customWidth="1"/>
    <col min="13" max="13" width="6.5" style="3" bestFit="1" customWidth="1"/>
    <col min="14" max="14" width="8.66015625" style="3" bestFit="1" customWidth="1"/>
    <col min="15" max="15" width="6.5" style="3" bestFit="1" customWidth="1"/>
    <col min="16" max="16" width="8.66015625" style="3" bestFit="1" customWidth="1"/>
    <col min="17" max="17" width="6.5" style="3" bestFit="1" customWidth="1"/>
    <col min="18" max="18" width="9.66015625" style="3" customWidth="1"/>
    <col min="19" max="19" width="10" style="3" customWidth="1"/>
    <col min="20" max="16384" width="9.33203125" style="3" customWidth="1"/>
  </cols>
  <sheetData>
    <row r="1" ht="12.75">
      <c r="A1" s="40"/>
    </row>
    <row r="2" spans="1:17" ht="12.75">
      <c r="A2" s="1" t="s">
        <v>226</v>
      </c>
      <c r="B2" s="2"/>
      <c r="C2" s="2"/>
      <c r="D2" s="2"/>
      <c r="E2" s="2"/>
      <c r="F2" s="2"/>
      <c r="G2" s="2"/>
      <c r="H2" s="2"/>
      <c r="I2" s="2"/>
      <c r="J2" s="2"/>
      <c r="K2" s="2"/>
      <c r="L2" s="2"/>
      <c r="M2" s="2"/>
      <c r="N2" s="2"/>
      <c r="O2" s="2"/>
      <c r="P2" s="2"/>
      <c r="Q2" s="2"/>
    </row>
    <row r="3" spans="1:17" ht="29.25" customHeight="1">
      <c r="A3" s="308" t="s">
        <v>319</v>
      </c>
      <c r="B3" s="309"/>
      <c r="C3" s="309"/>
      <c r="D3" s="309"/>
      <c r="E3" s="309"/>
      <c r="F3" s="309"/>
      <c r="G3" s="309"/>
      <c r="H3" s="309"/>
      <c r="I3" s="309"/>
      <c r="J3" s="309"/>
      <c r="K3" s="309"/>
      <c r="L3" s="309"/>
      <c r="M3" s="309"/>
      <c r="N3" s="309"/>
      <c r="O3" s="309"/>
      <c r="P3" s="309"/>
      <c r="Q3" s="309"/>
    </row>
    <row r="4" spans="1:17" ht="12.75" customHeight="1">
      <c r="A4" s="106"/>
      <c r="B4" s="219"/>
      <c r="C4" s="219"/>
      <c r="D4" s="219"/>
      <c r="E4" s="219"/>
      <c r="F4" s="219"/>
      <c r="G4" s="219"/>
      <c r="H4" s="219"/>
      <c r="I4" s="219"/>
      <c r="J4" s="219"/>
      <c r="K4" s="219"/>
      <c r="L4" s="219"/>
      <c r="M4" s="219"/>
      <c r="N4" s="219"/>
      <c r="O4" s="219"/>
      <c r="P4" s="219"/>
      <c r="Q4" s="219"/>
    </row>
    <row r="5" spans="1:17" ht="21" customHeight="1">
      <c r="A5" s="296" t="s">
        <v>309</v>
      </c>
      <c r="B5" s="38" t="s">
        <v>52</v>
      </c>
      <c r="C5" s="35"/>
      <c r="D5" s="35"/>
      <c r="E5" s="35"/>
      <c r="F5" s="35"/>
      <c r="G5" s="35"/>
      <c r="H5" s="35"/>
      <c r="I5" s="35"/>
      <c r="J5" s="35"/>
      <c r="K5" s="47"/>
      <c r="L5" s="35"/>
      <c r="M5" s="47"/>
      <c r="N5" s="38" t="s">
        <v>53</v>
      </c>
      <c r="O5" s="35"/>
      <c r="P5" s="35"/>
      <c r="Q5" s="34"/>
    </row>
    <row r="6" spans="1:19" ht="17.25" customHeight="1">
      <c r="A6" s="297"/>
      <c r="B6" s="220" t="s">
        <v>227</v>
      </c>
      <c r="C6" s="221"/>
      <c r="D6" s="220" t="s">
        <v>56</v>
      </c>
      <c r="E6" s="221"/>
      <c r="F6" s="220" t="s">
        <v>57</v>
      </c>
      <c r="G6" s="221"/>
      <c r="H6" s="220" t="s">
        <v>58</v>
      </c>
      <c r="I6" s="221"/>
      <c r="J6" s="220" t="s">
        <v>59</v>
      </c>
      <c r="K6" s="34"/>
      <c r="L6" s="224" t="s">
        <v>64</v>
      </c>
      <c r="M6" s="225"/>
      <c r="N6" s="220" t="s">
        <v>61</v>
      </c>
      <c r="O6" s="221"/>
      <c r="P6" s="220" t="s">
        <v>62</v>
      </c>
      <c r="Q6" s="221"/>
      <c r="R6" s="142"/>
      <c r="S6" s="142"/>
    </row>
    <row r="7" spans="1:19" ht="22.5" customHeight="1">
      <c r="A7" s="298"/>
      <c r="B7" s="36" t="s">
        <v>30</v>
      </c>
      <c r="C7" s="36" t="s">
        <v>63</v>
      </c>
      <c r="D7" s="36" t="s">
        <v>30</v>
      </c>
      <c r="E7" s="36" t="s">
        <v>63</v>
      </c>
      <c r="F7" s="36" t="s">
        <v>30</v>
      </c>
      <c r="G7" s="36" t="s">
        <v>63</v>
      </c>
      <c r="H7" s="36" t="s">
        <v>30</v>
      </c>
      <c r="I7" s="36" t="s">
        <v>63</v>
      </c>
      <c r="J7" s="36" t="s">
        <v>30</v>
      </c>
      <c r="K7" s="29" t="s">
        <v>63</v>
      </c>
      <c r="L7" s="29" t="s">
        <v>30</v>
      </c>
      <c r="M7" s="129" t="s">
        <v>63</v>
      </c>
      <c r="N7" s="36" t="s">
        <v>30</v>
      </c>
      <c r="O7" s="36" t="s">
        <v>63</v>
      </c>
      <c r="P7" s="36" t="s">
        <v>30</v>
      </c>
      <c r="Q7" s="36" t="s">
        <v>63</v>
      </c>
      <c r="R7" s="142"/>
      <c r="S7" s="142"/>
    </row>
    <row r="8" spans="1:19" ht="21" customHeight="1">
      <c r="A8" s="50" t="s">
        <v>131</v>
      </c>
      <c r="B8" s="157">
        <v>103094</v>
      </c>
      <c r="C8" s="158">
        <v>77.37059746185655</v>
      </c>
      <c r="D8" s="157">
        <v>84676</v>
      </c>
      <c r="E8" s="158">
        <v>81.03819540812908</v>
      </c>
      <c r="F8" s="157">
        <v>14479</v>
      </c>
      <c r="G8" s="158">
        <v>61.62850089384524</v>
      </c>
      <c r="H8" s="157">
        <v>456</v>
      </c>
      <c r="I8" s="158">
        <v>71.58555729984302</v>
      </c>
      <c r="J8" s="157">
        <v>3104</v>
      </c>
      <c r="K8" s="162">
        <v>79.44714614793959</v>
      </c>
      <c r="L8" s="163">
        <v>104</v>
      </c>
      <c r="M8" s="184">
        <v>50</v>
      </c>
      <c r="N8" s="157">
        <v>3028</v>
      </c>
      <c r="O8" s="158">
        <v>79.91554499868039</v>
      </c>
      <c r="P8" s="157">
        <v>4497</v>
      </c>
      <c r="Q8" s="158">
        <v>61.45961459614596</v>
      </c>
      <c r="R8" s="142"/>
      <c r="S8" s="142"/>
    </row>
    <row r="9" spans="1:19" ht="21" customHeight="1">
      <c r="A9" s="50" t="s">
        <v>132</v>
      </c>
      <c r="B9" s="157">
        <v>19996</v>
      </c>
      <c r="C9" s="158">
        <v>15.006716849159831</v>
      </c>
      <c r="D9" s="157">
        <v>13697</v>
      </c>
      <c r="E9" s="158">
        <v>13.10855688158562</v>
      </c>
      <c r="F9" s="157">
        <v>5505</v>
      </c>
      <c r="G9" s="158">
        <v>23.43151442921597</v>
      </c>
      <c r="H9" s="157">
        <v>144</v>
      </c>
      <c r="I9" s="158">
        <v>22.605965463108323</v>
      </c>
      <c r="J9" s="157">
        <v>537</v>
      </c>
      <c r="K9" s="162">
        <v>13.744561044279498</v>
      </c>
      <c r="L9" s="163">
        <v>64</v>
      </c>
      <c r="M9" s="184">
        <v>30.76923076923077</v>
      </c>
      <c r="N9" s="157">
        <v>420</v>
      </c>
      <c r="O9" s="158">
        <v>11.084718923198732</v>
      </c>
      <c r="P9" s="157">
        <v>2027</v>
      </c>
      <c r="Q9" s="158">
        <v>27.70261035943693</v>
      </c>
      <c r="R9" s="142"/>
      <c r="S9" s="142"/>
    </row>
    <row r="10" spans="1:19" ht="21" customHeight="1">
      <c r="A10" s="50" t="s">
        <v>133</v>
      </c>
      <c r="B10" s="157">
        <v>9709</v>
      </c>
      <c r="C10" s="158">
        <v>7.286467988022244</v>
      </c>
      <c r="D10" s="157">
        <v>5799</v>
      </c>
      <c r="E10" s="158">
        <v>5.549866493123678</v>
      </c>
      <c r="F10" s="157">
        <v>3411</v>
      </c>
      <c r="G10" s="158">
        <v>14.518600493743083</v>
      </c>
      <c r="H10" s="157">
        <v>36</v>
      </c>
      <c r="I10" s="158">
        <v>5.651491365777081</v>
      </c>
      <c r="J10" s="157">
        <v>256</v>
      </c>
      <c r="K10" s="162">
        <v>6.552341950345533</v>
      </c>
      <c r="L10" s="163">
        <v>39</v>
      </c>
      <c r="M10" s="184">
        <v>18.75</v>
      </c>
      <c r="N10" s="157">
        <v>330</v>
      </c>
      <c r="O10" s="158">
        <v>8.709422011084719</v>
      </c>
      <c r="P10" s="157">
        <v>761</v>
      </c>
      <c r="Q10" s="158">
        <v>10.40043733770671</v>
      </c>
      <c r="R10" s="142"/>
      <c r="S10" s="142"/>
    </row>
    <row r="11" spans="1:19" ht="21" customHeight="1">
      <c r="A11" s="226" t="s">
        <v>65</v>
      </c>
      <c r="B11" s="227">
        <v>448</v>
      </c>
      <c r="C11" s="228">
        <v>0.3362177009613725</v>
      </c>
      <c r="D11" s="227">
        <v>317</v>
      </c>
      <c r="E11" s="228">
        <v>0.3033812171616151</v>
      </c>
      <c r="F11" s="227">
        <v>99</v>
      </c>
      <c r="G11" s="228">
        <v>0.4213841831957095</v>
      </c>
      <c r="H11" s="227">
        <v>1</v>
      </c>
      <c r="I11" s="165" t="s">
        <v>303</v>
      </c>
      <c r="J11" s="227">
        <v>10</v>
      </c>
      <c r="K11" s="229">
        <v>0.25595085743537244</v>
      </c>
      <c r="L11" s="230">
        <v>1</v>
      </c>
      <c r="M11" s="164" t="s">
        <v>303</v>
      </c>
      <c r="N11" s="227">
        <v>11</v>
      </c>
      <c r="O11" s="228">
        <v>0.2903140670361573</v>
      </c>
      <c r="P11" s="227">
        <v>32</v>
      </c>
      <c r="Q11" s="228">
        <v>0.4373377067104004</v>
      </c>
      <c r="R11" s="142"/>
      <c r="S11" s="142"/>
    </row>
    <row r="12" spans="1:19" ht="21" customHeight="1">
      <c r="A12" s="59" t="s">
        <v>95</v>
      </c>
      <c r="B12" s="227">
        <v>133247</v>
      </c>
      <c r="C12" s="228">
        <v>100</v>
      </c>
      <c r="D12" s="227">
        <v>104489</v>
      </c>
      <c r="E12" s="228">
        <v>100</v>
      </c>
      <c r="F12" s="227">
        <v>23494</v>
      </c>
      <c r="G12" s="228">
        <v>100</v>
      </c>
      <c r="H12" s="227">
        <v>637</v>
      </c>
      <c r="I12" s="166">
        <v>100</v>
      </c>
      <c r="J12" s="227">
        <v>3907</v>
      </c>
      <c r="K12" s="229">
        <v>100</v>
      </c>
      <c r="L12" s="231">
        <v>208</v>
      </c>
      <c r="M12" s="232">
        <v>100</v>
      </c>
      <c r="N12" s="227">
        <v>3789</v>
      </c>
      <c r="O12" s="228">
        <v>100</v>
      </c>
      <c r="P12" s="227">
        <v>7317</v>
      </c>
      <c r="Q12" s="228">
        <v>100</v>
      </c>
      <c r="R12" s="142"/>
      <c r="S12" s="142"/>
    </row>
    <row r="13" spans="1:19" ht="12.75" customHeight="1">
      <c r="A13" s="176"/>
      <c r="B13" s="180"/>
      <c r="C13" s="191"/>
      <c r="D13" s="180"/>
      <c r="E13" s="191"/>
      <c r="F13" s="180"/>
      <c r="G13" s="191"/>
      <c r="H13" s="180"/>
      <c r="I13" s="191"/>
      <c r="J13" s="180"/>
      <c r="K13" s="191"/>
      <c r="L13" s="180"/>
      <c r="M13" s="191"/>
      <c r="N13" s="180"/>
      <c r="O13" s="191"/>
      <c r="P13" s="180"/>
      <c r="Q13" s="191"/>
      <c r="R13" s="142"/>
      <c r="S13" s="142"/>
    </row>
    <row r="14" spans="1:17" ht="48.75" customHeight="1">
      <c r="A14" s="147" t="s">
        <v>241</v>
      </c>
      <c r="B14" s="287"/>
      <c r="C14" s="287"/>
      <c r="D14" s="287"/>
      <c r="E14" s="287"/>
      <c r="F14" s="287"/>
      <c r="G14" s="287"/>
      <c r="H14" s="287"/>
      <c r="I14" s="287"/>
      <c r="J14" s="287"/>
      <c r="K14" s="287"/>
      <c r="L14" s="287"/>
      <c r="M14" s="287"/>
      <c r="N14" s="287"/>
      <c r="O14" s="287"/>
      <c r="P14" s="287"/>
      <c r="Q14" s="287"/>
    </row>
    <row r="15" spans="1:17" ht="12.75" customHeight="1">
      <c r="A15" s="197"/>
      <c r="B15" s="125"/>
      <c r="C15" s="125"/>
      <c r="D15" s="125"/>
      <c r="E15" s="125"/>
      <c r="F15" s="125"/>
      <c r="G15" s="125"/>
      <c r="H15" s="125"/>
      <c r="I15" s="125"/>
      <c r="J15" s="125"/>
      <c r="K15" s="125"/>
      <c r="L15" s="125"/>
      <c r="M15" s="125"/>
      <c r="N15" s="125"/>
      <c r="O15" s="125"/>
      <c r="P15" s="125"/>
      <c r="Q15" s="125"/>
    </row>
    <row r="16" spans="1:17" ht="25.5" customHeight="1">
      <c r="A16" s="286" t="s">
        <v>240</v>
      </c>
      <c r="B16" s="287"/>
      <c r="C16" s="287"/>
      <c r="D16" s="287"/>
      <c r="E16" s="287"/>
      <c r="F16" s="287"/>
      <c r="G16" s="287"/>
      <c r="H16" s="287"/>
      <c r="I16" s="287"/>
      <c r="J16" s="287"/>
      <c r="K16" s="287"/>
      <c r="L16" s="287"/>
      <c r="M16" s="287"/>
      <c r="N16" s="287"/>
      <c r="O16" s="287"/>
      <c r="P16" s="287"/>
      <c r="Q16" s="287"/>
    </row>
    <row r="17" spans="1:17" ht="12.75" customHeight="1">
      <c r="A17" s="105"/>
      <c r="B17" s="125"/>
      <c r="C17" s="125"/>
      <c r="D17" s="125"/>
      <c r="E17" s="125"/>
      <c r="F17" s="125"/>
      <c r="G17" s="125"/>
      <c r="H17" s="125"/>
      <c r="I17" s="125"/>
      <c r="J17" s="125"/>
      <c r="K17" s="125"/>
      <c r="L17" s="125"/>
      <c r="M17" s="125"/>
      <c r="N17" s="125"/>
      <c r="O17" s="125"/>
      <c r="P17" s="125"/>
      <c r="Q17" s="125"/>
    </row>
    <row r="18" spans="1:17" ht="12.75">
      <c r="A18" s="299" t="s">
        <v>294</v>
      </c>
      <c r="B18" s="300"/>
      <c r="C18" s="300"/>
      <c r="D18" s="300"/>
      <c r="E18" s="300"/>
      <c r="F18" s="300"/>
      <c r="G18" s="300"/>
      <c r="H18" s="300"/>
      <c r="I18" s="300"/>
      <c r="J18" s="300"/>
      <c r="K18" s="300"/>
      <c r="L18" s="300"/>
      <c r="M18" s="300"/>
      <c r="N18" s="300"/>
      <c r="O18" s="300"/>
      <c r="P18" s="300"/>
      <c r="Q18" s="300"/>
    </row>
    <row r="26" ht="12.75">
      <c r="I26" s="39"/>
    </row>
    <row r="27" ht="12.75">
      <c r="I27" s="39"/>
    </row>
  </sheetData>
  <mergeCells count="5">
    <mergeCell ref="A3:Q3"/>
    <mergeCell ref="A14:Q14"/>
    <mergeCell ref="A16:Q16"/>
    <mergeCell ref="A18:Q18"/>
    <mergeCell ref="A5:A7"/>
  </mergeCells>
  <printOptions horizontalCentered="1"/>
  <pageMargins left="0.25" right="0"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S21"/>
  <sheetViews>
    <sheetView workbookViewId="0" topLeftCell="A1">
      <selection activeCell="A1" sqref="A1"/>
    </sheetView>
  </sheetViews>
  <sheetFormatPr defaultColWidth="9.33203125" defaultRowHeight="12.75"/>
  <cols>
    <col min="1" max="1" width="15" style="3" customWidth="1"/>
    <col min="2" max="2" width="9.5" style="3" bestFit="1" customWidth="1"/>
    <col min="3" max="3" width="7.16015625" style="3" bestFit="1" customWidth="1"/>
    <col min="4" max="4" width="9.5" style="3" bestFit="1" customWidth="1"/>
    <col min="5" max="5" width="7.16015625" style="3" bestFit="1" customWidth="1"/>
    <col min="6" max="6" width="8.66015625" style="3" bestFit="1" customWidth="1"/>
    <col min="7" max="7" width="7.16015625" style="3" bestFit="1" customWidth="1"/>
    <col min="8" max="8" width="8.66015625" style="3" bestFit="1" customWidth="1"/>
    <col min="9" max="9" width="7.16015625" style="3" bestFit="1" customWidth="1"/>
    <col min="10" max="10" width="8.66015625" style="3" bestFit="1" customWidth="1"/>
    <col min="11" max="11" width="7.16015625" style="3" bestFit="1" customWidth="1"/>
    <col min="12" max="12" width="8.66015625" style="3" bestFit="1" customWidth="1"/>
    <col min="13" max="13" width="7.16015625" style="3" bestFit="1" customWidth="1"/>
    <col min="14" max="14" width="8.66015625" style="3" bestFit="1" customWidth="1"/>
    <col min="15" max="15" width="7.16015625" style="3" bestFit="1" customWidth="1"/>
    <col min="16" max="16" width="8.66015625" style="3" bestFit="1" customWidth="1"/>
    <col min="17" max="17" width="7.16015625" style="3" bestFit="1" customWidth="1"/>
    <col min="18" max="16384" width="9.33203125" style="3" customWidth="1"/>
  </cols>
  <sheetData>
    <row r="1" ht="12.75">
      <c r="A1" s="40"/>
    </row>
    <row r="2" spans="1:17" ht="12.75">
      <c r="A2" s="1" t="s">
        <v>155</v>
      </c>
      <c r="B2" s="2"/>
      <c r="C2" s="2"/>
      <c r="D2" s="2"/>
      <c r="E2" s="2"/>
      <c r="F2" s="2"/>
      <c r="G2" s="2"/>
      <c r="H2" s="2"/>
      <c r="I2" s="2"/>
      <c r="J2" s="2"/>
      <c r="K2" s="2"/>
      <c r="L2" s="2"/>
      <c r="M2" s="2"/>
      <c r="N2" s="2"/>
      <c r="O2" s="2"/>
      <c r="P2" s="2"/>
      <c r="Q2" s="2"/>
    </row>
    <row r="3" spans="1:17" ht="12.75">
      <c r="A3" s="4" t="s">
        <v>318</v>
      </c>
      <c r="B3" s="2"/>
      <c r="C3" s="2"/>
      <c r="D3" s="2"/>
      <c r="E3" s="2"/>
      <c r="F3" s="2"/>
      <c r="G3" s="2"/>
      <c r="H3" s="2"/>
      <c r="I3" s="2"/>
      <c r="J3" s="2"/>
      <c r="K3" s="2"/>
      <c r="L3" s="2"/>
      <c r="M3" s="2"/>
      <c r="N3" s="2"/>
      <c r="O3" s="2"/>
      <c r="P3" s="2"/>
      <c r="Q3" s="2"/>
    </row>
    <row r="4" spans="1:17" ht="13.5" customHeight="1">
      <c r="A4" s="1" t="s">
        <v>284</v>
      </c>
      <c r="B4" s="2"/>
      <c r="C4" s="2"/>
      <c r="D4" s="2"/>
      <c r="E4" s="2"/>
      <c r="F4" s="2"/>
      <c r="G4" s="2"/>
      <c r="H4" s="2"/>
      <c r="I4" s="2"/>
      <c r="J4" s="2"/>
      <c r="K4" s="2"/>
      <c r="L4" s="2"/>
      <c r="M4" s="2"/>
      <c r="N4" s="2"/>
      <c r="O4" s="2"/>
      <c r="P4" s="2"/>
      <c r="Q4" s="2"/>
    </row>
    <row r="5" spans="1:17" ht="13.5" customHeight="1">
      <c r="A5" s="1"/>
      <c r="B5" s="2"/>
      <c r="C5" s="2"/>
      <c r="D5" s="2"/>
      <c r="E5" s="2"/>
      <c r="F5" s="2"/>
      <c r="G5" s="2"/>
      <c r="H5" s="2"/>
      <c r="I5" s="2"/>
      <c r="J5" s="2"/>
      <c r="K5" s="2"/>
      <c r="L5" s="2"/>
      <c r="M5" s="2"/>
      <c r="N5" s="2"/>
      <c r="O5" s="2"/>
      <c r="P5" s="2"/>
      <c r="Q5" s="2"/>
    </row>
    <row r="6" spans="1:17" ht="12.75">
      <c r="A6" s="296" t="s">
        <v>259</v>
      </c>
      <c r="B6" s="44" t="s">
        <v>52</v>
      </c>
      <c r="C6" s="45"/>
      <c r="D6" s="45"/>
      <c r="E6" s="45"/>
      <c r="F6" s="45"/>
      <c r="G6" s="45"/>
      <c r="H6" s="45"/>
      <c r="I6" s="45"/>
      <c r="J6" s="45"/>
      <c r="K6" s="46"/>
      <c r="L6" s="45"/>
      <c r="M6" s="46"/>
      <c r="N6" s="44" t="s">
        <v>53</v>
      </c>
      <c r="O6" s="45"/>
      <c r="P6" s="45"/>
      <c r="Q6" s="43"/>
    </row>
    <row r="7" spans="1:17" ht="12.75">
      <c r="A7" s="306"/>
      <c r="B7" s="37" t="s">
        <v>55</v>
      </c>
      <c r="C7" s="34"/>
      <c r="D7" s="38" t="s">
        <v>56</v>
      </c>
      <c r="E7" s="34"/>
      <c r="F7" s="38" t="s">
        <v>57</v>
      </c>
      <c r="G7" s="34"/>
      <c r="H7" s="38" t="s">
        <v>58</v>
      </c>
      <c r="I7" s="34"/>
      <c r="J7" s="38" t="s">
        <v>59</v>
      </c>
      <c r="K7" s="34"/>
      <c r="L7" s="35" t="s">
        <v>64</v>
      </c>
      <c r="M7" s="47"/>
      <c r="N7" s="38" t="s">
        <v>61</v>
      </c>
      <c r="O7" s="34"/>
      <c r="P7" s="38" t="s">
        <v>62</v>
      </c>
      <c r="Q7" s="34"/>
    </row>
    <row r="8" spans="1:17" ht="12.75">
      <c r="A8" s="307"/>
      <c r="B8" s="36" t="s">
        <v>30</v>
      </c>
      <c r="C8" s="36" t="s">
        <v>63</v>
      </c>
      <c r="D8" s="36" t="s">
        <v>30</v>
      </c>
      <c r="E8" s="36" t="s">
        <v>63</v>
      </c>
      <c r="F8" s="36" t="s">
        <v>30</v>
      </c>
      <c r="G8" s="36" t="s">
        <v>63</v>
      </c>
      <c r="H8" s="36" t="s">
        <v>30</v>
      </c>
      <c r="I8" s="36" t="s">
        <v>63</v>
      </c>
      <c r="J8" s="36" t="s">
        <v>30</v>
      </c>
      <c r="K8" s="29" t="s">
        <v>63</v>
      </c>
      <c r="L8" s="29" t="s">
        <v>30</v>
      </c>
      <c r="M8" s="129" t="s">
        <v>63</v>
      </c>
      <c r="N8" s="36" t="s">
        <v>30</v>
      </c>
      <c r="O8" s="36" t="s">
        <v>63</v>
      </c>
      <c r="P8" s="36" t="s">
        <v>30</v>
      </c>
      <c r="Q8" s="36" t="s">
        <v>63</v>
      </c>
    </row>
    <row r="9" spans="1:19" ht="19.5" customHeight="1">
      <c r="A9" s="61" t="s">
        <v>156</v>
      </c>
      <c r="B9" s="113">
        <v>752</v>
      </c>
      <c r="C9" s="122">
        <v>0.5643654266137323</v>
      </c>
      <c r="D9" s="113">
        <v>397</v>
      </c>
      <c r="E9" s="122">
        <v>0.3799443003569754</v>
      </c>
      <c r="F9" s="113">
        <v>327</v>
      </c>
      <c r="G9" s="122">
        <v>1.3918447263131013</v>
      </c>
      <c r="H9" s="113">
        <v>3</v>
      </c>
      <c r="I9" s="123" t="s">
        <v>303</v>
      </c>
      <c r="J9" s="113">
        <v>15</v>
      </c>
      <c r="K9" s="132">
        <v>0.38392628615305857</v>
      </c>
      <c r="L9" s="168">
        <v>3</v>
      </c>
      <c r="M9" s="133" t="s">
        <v>303</v>
      </c>
      <c r="N9" s="113">
        <v>13</v>
      </c>
      <c r="O9" s="122">
        <v>0.3430984428609132</v>
      </c>
      <c r="P9" s="113">
        <v>31</v>
      </c>
      <c r="Q9" s="122">
        <v>0.4236709033757004</v>
      </c>
      <c r="S9" s="24">
        <f>H9+J9</f>
        <v>18</v>
      </c>
    </row>
    <row r="10" spans="1:19" ht="19.5" customHeight="1">
      <c r="A10" s="61" t="s">
        <v>157</v>
      </c>
      <c r="B10" s="118">
        <v>1470</v>
      </c>
      <c r="C10" s="122">
        <v>1.1032143312795033</v>
      </c>
      <c r="D10" s="113">
        <v>966</v>
      </c>
      <c r="E10" s="122">
        <v>0.9244992295839755</v>
      </c>
      <c r="F10" s="113">
        <v>473</v>
      </c>
      <c r="G10" s="122">
        <v>2.013279986379501</v>
      </c>
      <c r="H10" s="113">
        <v>8</v>
      </c>
      <c r="I10" s="122">
        <v>1.2558869701726845</v>
      </c>
      <c r="J10" s="113">
        <v>19</v>
      </c>
      <c r="K10" s="132">
        <v>0.4863066291272076</v>
      </c>
      <c r="L10" s="131">
        <v>3</v>
      </c>
      <c r="M10" s="133" t="s">
        <v>303</v>
      </c>
      <c r="N10" s="113">
        <v>32</v>
      </c>
      <c r="O10" s="122">
        <v>0.844550013196094</v>
      </c>
      <c r="P10" s="113">
        <v>63</v>
      </c>
      <c r="Q10" s="122">
        <v>0.8610086100861009</v>
      </c>
      <c r="S10" s="24">
        <f>H10+J10</f>
        <v>27</v>
      </c>
    </row>
    <row r="11" spans="1:19" ht="19.5" customHeight="1">
      <c r="A11" s="61" t="s">
        <v>242</v>
      </c>
      <c r="B11" s="113">
        <v>8492</v>
      </c>
      <c r="C11" s="122">
        <v>6.373126599473158</v>
      </c>
      <c r="D11" s="113">
        <v>5605</v>
      </c>
      <c r="E11" s="122">
        <v>5.364201016374929</v>
      </c>
      <c r="F11" s="113">
        <v>2529</v>
      </c>
      <c r="G11" s="122">
        <v>10.764450497999489</v>
      </c>
      <c r="H11" s="113">
        <v>42</v>
      </c>
      <c r="I11" s="122">
        <v>6.593406593406594</v>
      </c>
      <c r="J11" s="113">
        <v>268</v>
      </c>
      <c r="K11" s="132">
        <v>6.85948297926798</v>
      </c>
      <c r="L11" s="131">
        <v>13</v>
      </c>
      <c r="M11" s="186">
        <v>6.25</v>
      </c>
      <c r="N11" s="113">
        <v>189</v>
      </c>
      <c r="O11" s="122">
        <v>4.98812351543943</v>
      </c>
      <c r="P11" s="113">
        <v>366</v>
      </c>
      <c r="Q11" s="122">
        <v>5.002050020500206</v>
      </c>
      <c r="S11" s="24">
        <f>H11+J11</f>
        <v>310</v>
      </c>
    </row>
    <row r="12" spans="1:19" ht="19.5" customHeight="1">
      <c r="A12" s="61" t="s">
        <v>158</v>
      </c>
      <c r="B12" s="113">
        <v>122491</v>
      </c>
      <c r="C12" s="122">
        <v>91.92777323316848</v>
      </c>
      <c r="D12" s="113">
        <v>97496</v>
      </c>
      <c r="E12" s="122">
        <v>93.30742949018557</v>
      </c>
      <c r="F12" s="113">
        <v>20159</v>
      </c>
      <c r="G12" s="122">
        <v>85.80488635396271</v>
      </c>
      <c r="H12" s="113">
        <v>584</v>
      </c>
      <c r="I12" s="122">
        <v>91.67974882260597</v>
      </c>
      <c r="J12" s="113">
        <v>3605</v>
      </c>
      <c r="K12" s="132">
        <v>92.27028410545175</v>
      </c>
      <c r="L12" s="131">
        <v>189</v>
      </c>
      <c r="M12" s="186">
        <v>90.86538461538461</v>
      </c>
      <c r="N12" s="113">
        <v>3552</v>
      </c>
      <c r="O12" s="122">
        <v>93.74505146476643</v>
      </c>
      <c r="P12" s="113">
        <v>6855</v>
      </c>
      <c r="Q12" s="122">
        <v>93.6859368593686</v>
      </c>
      <c r="S12" s="24">
        <f>H12+J12</f>
        <v>4189</v>
      </c>
    </row>
    <row r="13" spans="1:19" ht="19.5" customHeight="1">
      <c r="A13" s="213" t="s">
        <v>95</v>
      </c>
      <c r="B13" s="112">
        <v>133247</v>
      </c>
      <c r="C13" s="121">
        <v>100</v>
      </c>
      <c r="D13" s="112">
        <v>104489</v>
      </c>
      <c r="E13" s="121">
        <v>100</v>
      </c>
      <c r="F13" s="112">
        <v>23494</v>
      </c>
      <c r="G13" s="121">
        <v>100</v>
      </c>
      <c r="H13" s="112">
        <v>637</v>
      </c>
      <c r="I13" s="121">
        <v>100</v>
      </c>
      <c r="J13" s="112">
        <v>3907</v>
      </c>
      <c r="K13" s="173">
        <v>100</v>
      </c>
      <c r="L13" s="169">
        <v>208</v>
      </c>
      <c r="M13" s="175">
        <v>100</v>
      </c>
      <c r="N13" s="112">
        <v>3789</v>
      </c>
      <c r="O13" s="121">
        <v>100</v>
      </c>
      <c r="P13" s="112">
        <v>7317</v>
      </c>
      <c r="Q13" s="121">
        <v>100</v>
      </c>
      <c r="S13" s="24">
        <f>H13+J13</f>
        <v>4544</v>
      </c>
    </row>
    <row r="14" spans="1:17" ht="18.75" customHeight="1">
      <c r="A14" s="61" t="s">
        <v>159</v>
      </c>
      <c r="B14" s="310">
        <v>3320.208</v>
      </c>
      <c r="C14" s="311"/>
      <c r="D14" s="310">
        <v>3376.672</v>
      </c>
      <c r="E14" s="311"/>
      <c r="F14" s="310">
        <v>3085.583</v>
      </c>
      <c r="G14" s="311"/>
      <c r="H14" s="310">
        <v>3374.162</v>
      </c>
      <c r="I14" s="311"/>
      <c r="J14" s="310">
        <v>3219.087</v>
      </c>
      <c r="K14" s="311"/>
      <c r="L14" s="316">
        <v>3196.058</v>
      </c>
      <c r="M14" s="317"/>
      <c r="N14" s="314">
        <v>3283.896</v>
      </c>
      <c r="O14" s="311"/>
      <c r="P14" s="310">
        <v>3330.195</v>
      </c>
      <c r="Q14" s="311"/>
    </row>
    <row r="15" spans="1:17" ht="18.75" customHeight="1">
      <c r="A15" s="102" t="s">
        <v>160</v>
      </c>
      <c r="B15" s="312">
        <v>3373.75</v>
      </c>
      <c r="C15" s="313"/>
      <c r="D15" s="312">
        <v>3422.063</v>
      </c>
      <c r="E15" s="313"/>
      <c r="F15" s="312">
        <v>3157.167</v>
      </c>
      <c r="G15" s="313"/>
      <c r="H15" s="312">
        <v>3429.688</v>
      </c>
      <c r="I15" s="313"/>
      <c r="J15" s="312">
        <v>3245.125</v>
      </c>
      <c r="K15" s="313"/>
      <c r="L15" s="318">
        <v>3236</v>
      </c>
      <c r="M15" s="319"/>
      <c r="N15" s="315">
        <v>3316.9</v>
      </c>
      <c r="O15" s="313"/>
      <c r="P15" s="312">
        <v>3370.273</v>
      </c>
      <c r="Q15" s="313"/>
    </row>
    <row r="16" spans="1:17" ht="12.75" customHeight="1">
      <c r="A16" s="215"/>
      <c r="B16" s="216"/>
      <c r="C16" s="217"/>
      <c r="D16" s="216"/>
      <c r="E16" s="217"/>
      <c r="F16" s="216"/>
      <c r="G16" s="217"/>
      <c r="H16" s="216"/>
      <c r="I16" s="217"/>
      <c r="J16" s="216"/>
      <c r="K16" s="217"/>
      <c r="L16" s="218"/>
      <c r="M16" s="217"/>
      <c r="N16" s="216"/>
      <c r="O16" s="217"/>
      <c r="P16" s="216"/>
      <c r="Q16" s="217"/>
    </row>
    <row r="17" spans="1:17" ht="37.5" customHeight="1">
      <c r="A17" s="320" t="s">
        <v>243</v>
      </c>
      <c r="B17" s="287"/>
      <c r="C17" s="287"/>
      <c r="D17" s="287"/>
      <c r="E17" s="287"/>
      <c r="F17" s="287"/>
      <c r="G17" s="287"/>
      <c r="H17" s="287"/>
      <c r="I17" s="287"/>
      <c r="J17" s="287"/>
      <c r="K17" s="287"/>
      <c r="L17" s="287"/>
      <c r="M17" s="287"/>
      <c r="N17" s="287"/>
      <c r="O17" s="287"/>
      <c r="P17" s="287"/>
      <c r="Q17" s="287"/>
    </row>
    <row r="18" spans="1:17" ht="12.75" customHeight="1">
      <c r="A18" s="214"/>
      <c r="B18" s="125"/>
      <c r="C18" s="125"/>
      <c r="D18" s="125"/>
      <c r="E18" s="125"/>
      <c r="F18" s="125"/>
      <c r="G18" s="125"/>
      <c r="H18" s="125"/>
      <c r="I18" s="125"/>
      <c r="J18" s="125"/>
      <c r="K18" s="125"/>
      <c r="L18" s="125"/>
      <c r="M18" s="125"/>
      <c r="N18" s="125"/>
      <c r="O18" s="125"/>
      <c r="P18" s="125"/>
      <c r="Q18" s="125"/>
    </row>
    <row r="19" spans="1:17" ht="24" customHeight="1">
      <c r="A19" s="286" t="s">
        <v>238</v>
      </c>
      <c r="B19" s="287"/>
      <c r="C19" s="287"/>
      <c r="D19" s="287"/>
      <c r="E19" s="287"/>
      <c r="F19" s="287"/>
      <c r="G19" s="287"/>
      <c r="H19" s="287"/>
      <c r="I19" s="287"/>
      <c r="J19" s="287"/>
      <c r="K19" s="287"/>
      <c r="L19" s="287"/>
      <c r="M19" s="287"/>
      <c r="N19" s="287"/>
      <c r="O19" s="287"/>
      <c r="P19" s="287"/>
      <c r="Q19" s="287"/>
    </row>
    <row r="20" spans="1:17" ht="12.75" customHeight="1">
      <c r="A20" s="105"/>
      <c r="B20" s="125"/>
      <c r="C20" s="125"/>
      <c r="D20" s="125"/>
      <c r="E20" s="125"/>
      <c r="F20" s="125"/>
      <c r="G20" s="125"/>
      <c r="H20" s="125"/>
      <c r="I20" s="125"/>
      <c r="J20" s="125"/>
      <c r="K20" s="125"/>
      <c r="L20" s="125"/>
      <c r="M20" s="125"/>
      <c r="N20" s="125"/>
      <c r="O20" s="125"/>
      <c r="P20" s="125"/>
      <c r="Q20" s="125"/>
    </row>
    <row r="21" spans="1:17" ht="12.75">
      <c r="A21" s="299" t="s">
        <v>294</v>
      </c>
      <c r="B21" s="300"/>
      <c r="C21" s="300"/>
      <c r="D21" s="300"/>
      <c r="E21" s="300"/>
      <c r="F21" s="300"/>
      <c r="G21" s="300"/>
      <c r="H21" s="300"/>
      <c r="I21" s="300"/>
      <c r="J21" s="300"/>
      <c r="K21" s="300"/>
      <c r="L21" s="300"/>
      <c r="M21" s="300"/>
      <c r="N21" s="300"/>
      <c r="O21" s="300"/>
      <c r="P21" s="300"/>
      <c r="Q21" s="300"/>
    </row>
  </sheetData>
  <mergeCells count="20">
    <mergeCell ref="A19:Q19"/>
    <mergeCell ref="A17:Q17"/>
    <mergeCell ref="A21:Q21"/>
    <mergeCell ref="B14:C14"/>
    <mergeCell ref="B15:C15"/>
    <mergeCell ref="D14:E14"/>
    <mergeCell ref="D15:E15"/>
    <mergeCell ref="F14:G14"/>
    <mergeCell ref="F15:G15"/>
    <mergeCell ref="H14:I14"/>
    <mergeCell ref="P14:Q14"/>
    <mergeCell ref="P15:Q15"/>
    <mergeCell ref="A6:A8"/>
    <mergeCell ref="H15:I15"/>
    <mergeCell ref="J14:K14"/>
    <mergeCell ref="J15:K15"/>
    <mergeCell ref="N14:O14"/>
    <mergeCell ref="N15:O15"/>
    <mergeCell ref="L14:M14"/>
    <mergeCell ref="L15:M15"/>
  </mergeCells>
  <printOptions horizontalCentered="1"/>
  <pageMargins left="0.5" right="0.5" top="1" bottom="1" header="0" footer="0"/>
  <pageSetup fitToHeight="1" fitToWidth="1" horizontalDpi="300" verticalDpi="3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Q108"/>
  <sheetViews>
    <sheetView workbookViewId="0" topLeftCell="A1">
      <selection activeCell="A1" sqref="A1"/>
    </sheetView>
  </sheetViews>
  <sheetFormatPr defaultColWidth="9.33203125" defaultRowHeight="12.75"/>
  <cols>
    <col min="1" max="1" width="21.5" style="3" customWidth="1"/>
    <col min="2" max="2" width="9.33203125" style="3" customWidth="1"/>
    <col min="3" max="3" width="6.16015625" style="3" customWidth="1"/>
    <col min="4" max="4" width="9.33203125" style="3" customWidth="1"/>
    <col min="5" max="5" width="6.16015625" style="3" customWidth="1"/>
    <col min="6" max="6" width="9.33203125" style="3" customWidth="1"/>
    <col min="7" max="7" width="6.16015625" style="3" customWidth="1"/>
    <col min="8" max="8" width="9.33203125" style="3" customWidth="1"/>
    <col min="9" max="9" width="6.16015625" style="3" customWidth="1"/>
    <col min="10" max="10" width="9.33203125" style="3" customWidth="1"/>
    <col min="11" max="11" width="6.16015625" style="3" customWidth="1"/>
    <col min="12" max="12" width="9.33203125" style="3" customWidth="1"/>
    <col min="13" max="13" width="6.16015625" style="3" customWidth="1"/>
    <col min="14" max="14" width="9.33203125" style="3" customWidth="1"/>
    <col min="15" max="15" width="6.16015625" style="3" customWidth="1"/>
    <col min="16" max="16" width="9.33203125" style="3" customWidth="1"/>
    <col min="17" max="17" width="6.16015625" style="3" customWidth="1"/>
    <col min="18" max="16384" width="9.33203125" style="3" customWidth="1"/>
  </cols>
  <sheetData>
    <row r="1" ht="12.75">
      <c r="A1" s="40"/>
    </row>
    <row r="2" spans="1:17" ht="12.75">
      <c r="A2" s="1" t="s">
        <v>134</v>
      </c>
      <c r="B2" s="2"/>
      <c r="C2" s="2"/>
      <c r="D2" s="2"/>
      <c r="E2" s="2"/>
      <c r="F2" s="2"/>
      <c r="G2" s="2"/>
      <c r="H2" s="2"/>
      <c r="I2" s="2"/>
      <c r="J2" s="2"/>
      <c r="K2" s="2"/>
      <c r="L2" s="2"/>
      <c r="M2" s="2"/>
      <c r="N2" s="2"/>
      <c r="O2" s="2"/>
      <c r="P2" s="2"/>
      <c r="Q2" s="2"/>
    </row>
    <row r="3" spans="1:17" ht="14.25">
      <c r="A3" s="4" t="s">
        <v>317</v>
      </c>
      <c r="B3" s="2"/>
      <c r="C3" s="2"/>
      <c r="D3" s="2"/>
      <c r="E3" s="2"/>
      <c r="F3" s="2"/>
      <c r="G3" s="2"/>
      <c r="H3" s="2"/>
      <c r="I3" s="2"/>
      <c r="J3" s="2"/>
      <c r="K3" s="2"/>
      <c r="L3" s="2"/>
      <c r="M3" s="2"/>
      <c r="N3" s="2"/>
      <c r="O3" s="2"/>
      <c r="P3" s="2"/>
      <c r="Q3" s="2"/>
    </row>
    <row r="4" spans="1:17" ht="12.75">
      <c r="A4" s="4" t="s">
        <v>161</v>
      </c>
      <c r="B4" s="2"/>
      <c r="C4" s="2"/>
      <c r="D4" s="2"/>
      <c r="E4" s="2"/>
      <c r="F4" s="2"/>
      <c r="G4" s="2"/>
      <c r="H4" s="2"/>
      <c r="I4" s="2"/>
      <c r="J4" s="2"/>
      <c r="K4" s="2"/>
      <c r="L4" s="2"/>
      <c r="M4" s="2"/>
      <c r="N4" s="2"/>
      <c r="O4" s="2"/>
      <c r="P4" s="2"/>
      <c r="Q4" s="2"/>
    </row>
    <row r="5" spans="1:17" ht="12.75">
      <c r="A5" s="1" t="s">
        <v>284</v>
      </c>
      <c r="B5" s="2"/>
      <c r="C5" s="2"/>
      <c r="D5" s="2"/>
      <c r="E5" s="2"/>
      <c r="F5" s="2"/>
      <c r="G5" s="2"/>
      <c r="H5" s="2"/>
      <c r="I5" s="2"/>
      <c r="J5" s="2"/>
      <c r="K5" s="2"/>
      <c r="L5" s="2"/>
      <c r="M5" s="2"/>
      <c r="N5" s="2"/>
      <c r="O5" s="2"/>
      <c r="P5" s="2"/>
      <c r="Q5" s="2"/>
    </row>
    <row r="6" spans="1:17" ht="12.75">
      <c r="A6" s="1"/>
      <c r="B6" s="2"/>
      <c r="C6" s="2"/>
      <c r="D6" s="2"/>
      <c r="E6" s="2"/>
      <c r="F6" s="2"/>
      <c r="G6" s="2"/>
      <c r="H6" s="2"/>
      <c r="I6" s="2"/>
      <c r="J6" s="2"/>
      <c r="K6" s="2"/>
      <c r="L6" s="2"/>
      <c r="M6" s="2"/>
      <c r="N6" s="2"/>
      <c r="O6" s="2"/>
      <c r="P6" s="2"/>
      <c r="Q6" s="2"/>
    </row>
    <row r="7" spans="1:17" ht="12.75">
      <c r="A7" s="296" t="s">
        <v>309</v>
      </c>
      <c r="B7" s="44" t="s">
        <v>52</v>
      </c>
      <c r="C7" s="45"/>
      <c r="D7" s="45"/>
      <c r="E7" s="45"/>
      <c r="F7" s="45"/>
      <c r="G7" s="45"/>
      <c r="H7" s="45"/>
      <c r="I7" s="45"/>
      <c r="J7" s="45"/>
      <c r="K7" s="46"/>
      <c r="L7" s="45"/>
      <c r="M7" s="46"/>
      <c r="N7" s="44" t="s">
        <v>53</v>
      </c>
      <c r="O7" s="45"/>
      <c r="P7" s="45"/>
      <c r="Q7" s="43"/>
    </row>
    <row r="8" spans="1:17" ht="12.75">
      <c r="A8" s="297"/>
      <c r="B8" s="37" t="s">
        <v>55</v>
      </c>
      <c r="C8" s="34"/>
      <c r="D8" s="38" t="s">
        <v>56</v>
      </c>
      <c r="E8" s="34"/>
      <c r="F8" s="38" t="s">
        <v>57</v>
      </c>
      <c r="G8" s="34"/>
      <c r="H8" s="38" t="s">
        <v>58</v>
      </c>
      <c r="I8" s="34"/>
      <c r="J8" s="38" t="s">
        <v>59</v>
      </c>
      <c r="K8" s="34"/>
      <c r="L8" s="35" t="s">
        <v>64</v>
      </c>
      <c r="M8" s="47"/>
      <c r="N8" s="38" t="s">
        <v>61</v>
      </c>
      <c r="O8" s="34"/>
      <c r="P8" s="38" t="s">
        <v>62</v>
      </c>
      <c r="Q8" s="34"/>
    </row>
    <row r="9" spans="1:17" ht="12.75">
      <c r="A9" s="298"/>
      <c r="B9" s="36" t="s">
        <v>30</v>
      </c>
      <c r="C9" s="36" t="s">
        <v>63</v>
      </c>
      <c r="D9" s="36" t="s">
        <v>30</v>
      </c>
      <c r="E9" s="36" t="s">
        <v>63</v>
      </c>
      <c r="F9" s="36" t="s">
        <v>30</v>
      </c>
      <c r="G9" s="36" t="s">
        <v>63</v>
      </c>
      <c r="H9" s="36" t="s">
        <v>30</v>
      </c>
      <c r="I9" s="36" t="s">
        <v>63</v>
      </c>
      <c r="J9" s="36" t="s">
        <v>30</v>
      </c>
      <c r="K9" s="29" t="s">
        <v>63</v>
      </c>
      <c r="L9" s="29" t="s">
        <v>30</v>
      </c>
      <c r="M9" s="129" t="s">
        <v>63</v>
      </c>
      <c r="N9" s="36" t="s">
        <v>30</v>
      </c>
      <c r="O9" s="36" t="s">
        <v>63</v>
      </c>
      <c r="P9" s="36" t="s">
        <v>30</v>
      </c>
      <c r="Q9" s="36" t="s">
        <v>63</v>
      </c>
    </row>
    <row r="10" spans="1:17" ht="19.5" customHeight="1">
      <c r="A10" s="195" t="s">
        <v>131</v>
      </c>
      <c r="B10" s="201">
        <v>7423</v>
      </c>
      <c r="C10" s="206">
        <v>7.20022503734456</v>
      </c>
      <c r="D10" s="201">
        <v>5299</v>
      </c>
      <c r="E10" s="206">
        <v>6.2579715621899945</v>
      </c>
      <c r="F10" s="201">
        <v>1825</v>
      </c>
      <c r="G10" s="206">
        <v>12.604461634090752</v>
      </c>
      <c r="H10" s="201">
        <v>43</v>
      </c>
      <c r="I10" s="206">
        <v>9.429824561403509</v>
      </c>
      <c r="J10" s="201">
        <v>226</v>
      </c>
      <c r="K10" s="209">
        <v>7.280927835051547</v>
      </c>
      <c r="L10" s="204">
        <v>11</v>
      </c>
      <c r="M10" s="210">
        <v>10.576923076923077</v>
      </c>
      <c r="N10" s="201">
        <v>182</v>
      </c>
      <c r="O10" s="206">
        <v>6.0105680317040955</v>
      </c>
      <c r="P10" s="201">
        <v>262</v>
      </c>
      <c r="Q10" s="209">
        <v>5.826106293084279</v>
      </c>
    </row>
    <row r="11" spans="1:17" ht="19.5" customHeight="1">
      <c r="A11" s="195" t="s">
        <v>132</v>
      </c>
      <c r="B11" s="201">
        <v>1920</v>
      </c>
      <c r="C11" s="206">
        <v>9.601920384076815</v>
      </c>
      <c r="D11" s="201">
        <v>1039</v>
      </c>
      <c r="E11" s="206">
        <v>7.58560268671972</v>
      </c>
      <c r="F11" s="201">
        <v>816</v>
      </c>
      <c r="G11" s="206">
        <v>14.822888283378747</v>
      </c>
      <c r="H11" s="201">
        <v>6</v>
      </c>
      <c r="I11" s="206">
        <v>4.166666666666666</v>
      </c>
      <c r="J11" s="201">
        <v>53</v>
      </c>
      <c r="K11" s="209">
        <v>9.869646182495345</v>
      </c>
      <c r="L11" s="204">
        <v>4</v>
      </c>
      <c r="M11" s="211" t="s">
        <v>303</v>
      </c>
      <c r="N11" s="201">
        <v>25</v>
      </c>
      <c r="O11" s="206">
        <v>5.952380952380952</v>
      </c>
      <c r="P11" s="201">
        <v>124</v>
      </c>
      <c r="Q11" s="209">
        <v>6.117414898865318</v>
      </c>
    </row>
    <row r="12" spans="1:17" ht="19.5" customHeight="1">
      <c r="A12" s="195" t="s">
        <v>133</v>
      </c>
      <c r="B12" s="201">
        <v>1328</v>
      </c>
      <c r="C12" s="206">
        <v>13.678030693171284</v>
      </c>
      <c r="D12" s="201">
        <v>604</v>
      </c>
      <c r="E12" s="206">
        <v>10.415588894637008</v>
      </c>
      <c r="F12" s="201">
        <v>674</v>
      </c>
      <c r="G12" s="206">
        <v>19.7596012899443</v>
      </c>
      <c r="H12" s="201">
        <v>4</v>
      </c>
      <c r="I12" s="208" t="s">
        <v>303</v>
      </c>
      <c r="J12" s="201">
        <v>23</v>
      </c>
      <c r="K12" s="209">
        <v>8.984375</v>
      </c>
      <c r="L12" s="204">
        <v>4</v>
      </c>
      <c r="M12" s="211" t="s">
        <v>303</v>
      </c>
      <c r="N12" s="201">
        <v>27</v>
      </c>
      <c r="O12" s="206">
        <v>8.181818181818182</v>
      </c>
      <c r="P12" s="201">
        <v>73</v>
      </c>
      <c r="Q12" s="209">
        <v>9.592641261498029</v>
      </c>
    </row>
    <row r="13" spans="1:17" ht="19.5" customHeight="1">
      <c r="A13" s="196" t="s">
        <v>95</v>
      </c>
      <c r="B13" s="203">
        <v>10714</v>
      </c>
      <c r="C13" s="207">
        <v>8.040706357366394</v>
      </c>
      <c r="D13" s="203">
        <v>6968</v>
      </c>
      <c r="E13" s="207">
        <v>6.66864454631588</v>
      </c>
      <c r="F13" s="203">
        <v>3329</v>
      </c>
      <c r="G13" s="207">
        <v>14.169575210692093</v>
      </c>
      <c r="H13" s="203">
        <v>53</v>
      </c>
      <c r="I13" s="207">
        <v>8.320251177394034</v>
      </c>
      <c r="J13" s="203">
        <v>302</v>
      </c>
      <c r="K13" s="207">
        <v>7.729715894548246</v>
      </c>
      <c r="L13" s="205">
        <v>19</v>
      </c>
      <c r="M13" s="212">
        <v>9.134615384615383</v>
      </c>
      <c r="N13" s="203">
        <v>234</v>
      </c>
      <c r="O13" s="207">
        <v>6.175771971496437</v>
      </c>
      <c r="P13" s="203">
        <v>460</v>
      </c>
      <c r="Q13" s="207">
        <v>6.2867295339620055</v>
      </c>
    </row>
    <row r="14" spans="1:17" ht="12.75" customHeight="1">
      <c r="A14" s="198"/>
      <c r="B14" s="199"/>
      <c r="C14" s="200"/>
      <c r="D14" s="199"/>
      <c r="E14" s="200"/>
      <c r="F14" s="199"/>
      <c r="G14" s="200"/>
      <c r="H14" s="199"/>
      <c r="I14" s="200"/>
      <c r="J14" s="199"/>
      <c r="K14" s="200"/>
      <c r="L14" s="199"/>
      <c r="M14" s="200"/>
      <c r="N14" s="199"/>
      <c r="O14" s="200"/>
      <c r="P14" s="199"/>
      <c r="Q14" s="200"/>
    </row>
    <row r="15" spans="1:17" ht="54" customHeight="1">
      <c r="A15" s="147" t="s">
        <v>295</v>
      </c>
      <c r="B15" s="287"/>
      <c r="C15" s="287"/>
      <c r="D15" s="287"/>
      <c r="E15" s="287"/>
      <c r="F15" s="287"/>
      <c r="G15" s="287"/>
      <c r="H15" s="287"/>
      <c r="I15" s="287"/>
      <c r="J15" s="287"/>
      <c r="K15" s="287"/>
      <c r="L15" s="287"/>
      <c r="M15" s="287"/>
      <c r="N15" s="287"/>
      <c r="O15" s="287"/>
      <c r="P15" s="287"/>
      <c r="Q15" s="287"/>
    </row>
    <row r="16" spans="1:17" ht="12.75" customHeight="1">
      <c r="A16" s="197"/>
      <c r="B16" s="125"/>
      <c r="C16" s="125"/>
      <c r="D16" s="125"/>
      <c r="E16" s="125"/>
      <c r="F16" s="125"/>
      <c r="G16" s="125"/>
      <c r="H16" s="125"/>
      <c r="I16" s="125"/>
      <c r="J16" s="125"/>
      <c r="K16" s="125"/>
      <c r="L16" s="125"/>
      <c r="M16" s="125"/>
      <c r="N16" s="125"/>
      <c r="O16" s="125"/>
      <c r="P16" s="125"/>
      <c r="Q16" s="125"/>
    </row>
    <row r="17" spans="1:17" ht="25.5" customHeight="1">
      <c r="A17" s="286" t="s">
        <v>240</v>
      </c>
      <c r="B17" s="287"/>
      <c r="C17" s="287"/>
      <c r="D17" s="287"/>
      <c r="E17" s="287"/>
      <c r="F17" s="287"/>
      <c r="G17" s="287"/>
      <c r="H17" s="287"/>
      <c r="I17" s="287"/>
      <c r="J17" s="287"/>
      <c r="K17" s="287"/>
      <c r="L17" s="287"/>
      <c r="M17" s="287"/>
      <c r="N17" s="287"/>
      <c r="O17" s="287"/>
      <c r="P17" s="287"/>
      <c r="Q17" s="287"/>
    </row>
    <row r="18" spans="1:17" ht="12.75" customHeight="1">
      <c r="A18" s="105"/>
      <c r="B18" s="125"/>
      <c r="C18" s="125"/>
      <c r="D18" s="125"/>
      <c r="E18" s="125"/>
      <c r="F18" s="125"/>
      <c r="G18" s="125"/>
      <c r="H18" s="125"/>
      <c r="I18" s="125"/>
      <c r="J18" s="125"/>
      <c r="K18" s="125"/>
      <c r="L18" s="125"/>
      <c r="M18" s="125"/>
      <c r="N18" s="125"/>
      <c r="O18" s="125"/>
      <c r="P18" s="125"/>
      <c r="Q18" s="125"/>
    </row>
    <row r="19" spans="1:17" ht="12.75">
      <c r="A19" s="299" t="s">
        <v>294</v>
      </c>
      <c r="B19" s="300"/>
      <c r="C19" s="300"/>
      <c r="D19" s="300"/>
      <c r="E19" s="300"/>
      <c r="F19" s="300"/>
      <c r="G19" s="300"/>
      <c r="H19" s="300"/>
      <c r="I19" s="300"/>
      <c r="J19" s="300"/>
      <c r="K19" s="300"/>
      <c r="L19" s="300"/>
      <c r="M19" s="300"/>
      <c r="N19" s="300"/>
      <c r="O19" s="300"/>
      <c r="P19" s="300"/>
      <c r="Q19" s="300"/>
    </row>
    <row r="23" ht="12.75">
      <c r="A23" s="19"/>
    </row>
    <row r="25" ht="14.25">
      <c r="A25" s="5"/>
    </row>
    <row r="73" ht="12.75">
      <c r="A73" s="6">
        <f ca="1">NOW()</f>
        <v>37921.40170289352</v>
      </c>
    </row>
    <row r="74" ht="12.75">
      <c r="D74" s="7" t="s">
        <v>134</v>
      </c>
    </row>
    <row r="75" ht="12.75">
      <c r="A75" s="7" t="s">
        <v>135</v>
      </c>
    </row>
    <row r="76" ht="12.75">
      <c r="A76" s="7" t="s">
        <v>136</v>
      </c>
    </row>
    <row r="78" spans="1:17" ht="12.75">
      <c r="A78" s="9" t="s">
        <v>81</v>
      </c>
      <c r="B78" s="9" t="s">
        <v>81</v>
      </c>
      <c r="C78" s="9" t="s">
        <v>81</v>
      </c>
      <c r="D78" s="9" t="s">
        <v>81</v>
      </c>
      <c r="E78" s="9" t="s">
        <v>81</v>
      </c>
      <c r="F78" s="9" t="s">
        <v>81</v>
      </c>
      <c r="G78" s="9" t="s">
        <v>81</v>
      </c>
      <c r="H78" s="9" t="s">
        <v>81</v>
      </c>
      <c r="I78" s="9" t="s">
        <v>81</v>
      </c>
      <c r="J78" s="9" t="s">
        <v>81</v>
      </c>
      <c r="K78" s="9" t="s">
        <v>81</v>
      </c>
      <c r="L78" s="9"/>
      <c r="M78" s="9"/>
      <c r="N78" s="9" t="s">
        <v>81</v>
      </c>
      <c r="O78" s="9" t="s">
        <v>81</v>
      </c>
      <c r="P78" s="9" t="s">
        <v>81</v>
      </c>
      <c r="Q78" s="9" t="s">
        <v>81</v>
      </c>
    </row>
    <row r="80" spans="6:14" ht="12.75">
      <c r="F80" s="8" t="s">
        <v>82</v>
      </c>
      <c r="N80" s="7" t="s">
        <v>137</v>
      </c>
    </row>
    <row r="81" spans="1:17" ht="12.75">
      <c r="A81" s="8" t="s">
        <v>138</v>
      </c>
      <c r="B81" s="9" t="s">
        <v>81</v>
      </c>
      <c r="C81" s="9" t="s">
        <v>81</v>
      </c>
      <c r="D81" s="9" t="s">
        <v>81</v>
      </c>
      <c r="E81" s="9" t="s">
        <v>81</v>
      </c>
      <c r="F81" s="9" t="s">
        <v>81</v>
      </c>
      <c r="G81" s="9" t="s">
        <v>81</v>
      </c>
      <c r="H81" s="9" t="s">
        <v>81</v>
      </c>
      <c r="I81" s="9" t="s">
        <v>81</v>
      </c>
      <c r="J81" s="9" t="s">
        <v>81</v>
      </c>
      <c r="K81" s="9" t="s">
        <v>81</v>
      </c>
      <c r="L81" s="9"/>
      <c r="M81" s="9"/>
      <c r="N81" s="9" t="s">
        <v>81</v>
      </c>
      <c r="O81" s="9" t="s">
        <v>81</v>
      </c>
      <c r="P81" s="9" t="s">
        <v>81</v>
      </c>
      <c r="Q81" s="9" t="s">
        <v>81</v>
      </c>
    </row>
    <row r="82" ht="12.75">
      <c r="A82" s="8" t="s">
        <v>130</v>
      </c>
    </row>
    <row r="83" spans="1:16" ht="12.75">
      <c r="A83" s="8" t="s">
        <v>139</v>
      </c>
      <c r="B83" s="8" t="s">
        <v>86</v>
      </c>
      <c r="D83" s="8" t="s">
        <v>87</v>
      </c>
      <c r="F83" s="8" t="s">
        <v>88</v>
      </c>
      <c r="H83" s="8" t="s">
        <v>140</v>
      </c>
      <c r="J83" s="8" t="s">
        <v>141</v>
      </c>
      <c r="N83" s="8" t="s">
        <v>142</v>
      </c>
      <c r="P83" s="8" t="s">
        <v>93</v>
      </c>
    </row>
    <row r="84" spans="2:17" ht="12.75">
      <c r="B84" s="9" t="s">
        <v>81</v>
      </c>
      <c r="C84" s="9" t="s">
        <v>81</v>
      </c>
      <c r="D84" s="9" t="s">
        <v>81</v>
      </c>
      <c r="E84" s="9" t="s">
        <v>81</v>
      </c>
      <c r="F84" s="9" t="s">
        <v>81</v>
      </c>
      <c r="G84" s="9" t="s">
        <v>81</v>
      </c>
      <c r="H84" s="9" t="s">
        <v>81</v>
      </c>
      <c r="I84" s="9" t="s">
        <v>81</v>
      </c>
      <c r="J84" s="9" t="s">
        <v>81</v>
      </c>
      <c r="K84" s="9" t="s">
        <v>81</v>
      </c>
      <c r="L84" s="9"/>
      <c r="M84" s="9"/>
      <c r="N84" s="9" t="s">
        <v>81</v>
      </c>
      <c r="O84" s="9" t="s">
        <v>81</v>
      </c>
      <c r="P84" s="9" t="s">
        <v>81</v>
      </c>
      <c r="Q84" s="9" t="s">
        <v>81</v>
      </c>
    </row>
    <row r="86" spans="2:17" ht="12.75">
      <c r="B86" s="8" t="s">
        <v>30</v>
      </c>
      <c r="C86" s="8" t="s">
        <v>63</v>
      </c>
      <c r="D86" s="8" t="s">
        <v>30</v>
      </c>
      <c r="E86" s="8" t="s">
        <v>63</v>
      </c>
      <c r="F86" s="8" t="s">
        <v>30</v>
      </c>
      <c r="G86" s="8" t="s">
        <v>63</v>
      </c>
      <c r="H86" s="8" t="s">
        <v>30</v>
      </c>
      <c r="I86" s="8" t="s">
        <v>63</v>
      </c>
      <c r="J86" s="8" t="s">
        <v>30</v>
      </c>
      <c r="K86" s="8" t="s">
        <v>63</v>
      </c>
      <c r="L86" s="8"/>
      <c r="M86" s="8"/>
      <c r="N86" s="8" t="s">
        <v>30</v>
      </c>
      <c r="O86" s="8" t="s">
        <v>63</v>
      </c>
      <c r="P86" s="8" t="s">
        <v>30</v>
      </c>
      <c r="Q86" s="8" t="s">
        <v>63</v>
      </c>
    </row>
    <row r="87" spans="1:17" ht="12.75">
      <c r="A87" s="9" t="s">
        <v>81</v>
      </c>
      <c r="B87" s="9" t="s">
        <v>81</v>
      </c>
      <c r="C87" s="9" t="s">
        <v>81</v>
      </c>
      <c r="D87" s="9" t="s">
        <v>81</v>
      </c>
      <c r="E87" s="9" t="s">
        <v>81</v>
      </c>
      <c r="F87" s="9" t="s">
        <v>81</v>
      </c>
      <c r="G87" s="9" t="s">
        <v>81</v>
      </c>
      <c r="H87" s="9" t="s">
        <v>81</v>
      </c>
      <c r="I87" s="9" t="s">
        <v>81</v>
      </c>
      <c r="J87" s="9" t="s">
        <v>81</v>
      </c>
      <c r="K87" s="9" t="s">
        <v>81</v>
      </c>
      <c r="L87" s="9"/>
      <c r="M87" s="9"/>
      <c r="N87" s="9" t="s">
        <v>81</v>
      </c>
      <c r="O87" s="9" t="s">
        <v>81</v>
      </c>
      <c r="P87" s="9" t="s">
        <v>81</v>
      </c>
      <c r="Q87" s="9" t="s">
        <v>81</v>
      </c>
    </row>
    <row r="89" spans="1:17" ht="12.75">
      <c r="A89" s="7" t="s">
        <v>143</v>
      </c>
      <c r="B89" s="10">
        <v>6495</v>
      </c>
      <c r="C89" s="11">
        <f>B89/B10*100</f>
        <v>87.49831604472585</v>
      </c>
      <c r="D89" s="10">
        <v>4450</v>
      </c>
      <c r="E89" s="11">
        <f>D89/D10*100</f>
        <v>83.97810907718437</v>
      </c>
      <c r="F89" s="10">
        <v>1931</v>
      </c>
      <c r="G89" s="11">
        <f>F89/F10*100</f>
        <v>105.80821917808218</v>
      </c>
      <c r="H89" s="12">
        <v>27</v>
      </c>
      <c r="I89" s="11">
        <f>H89/H10*100</f>
        <v>62.7906976744186</v>
      </c>
      <c r="J89" s="12">
        <v>67</v>
      </c>
      <c r="K89" s="11">
        <f>J89/J10*100</f>
        <v>29.646017699115045</v>
      </c>
      <c r="L89" s="11"/>
      <c r="M89" s="11"/>
      <c r="N89" s="10">
        <v>98</v>
      </c>
      <c r="O89" s="11">
        <f>N89/N10*100</f>
        <v>53.84615384615385</v>
      </c>
      <c r="P89" s="10">
        <v>142</v>
      </c>
      <c r="Q89" s="11">
        <f>P89/P10*100</f>
        <v>54.19847328244275</v>
      </c>
    </row>
    <row r="90" spans="1:17" ht="12.75">
      <c r="A90" s="7" t="s">
        <v>144</v>
      </c>
      <c r="B90" s="10">
        <v>2222</v>
      </c>
      <c r="C90" s="11">
        <f>B90/B11*100</f>
        <v>115.72916666666666</v>
      </c>
      <c r="D90" s="10">
        <v>1237</v>
      </c>
      <c r="E90" s="11">
        <f>D90/D11*100</f>
        <v>119.0567853705486</v>
      </c>
      <c r="F90" s="10">
        <v>939</v>
      </c>
      <c r="G90" s="11">
        <f>F90/F11*100</f>
        <v>115.0735294117647</v>
      </c>
      <c r="H90" s="12">
        <v>18</v>
      </c>
      <c r="I90" s="11">
        <f>H90/H11*100</f>
        <v>300</v>
      </c>
      <c r="J90" s="12">
        <v>25</v>
      </c>
      <c r="K90" s="11">
        <f>J90/J11*100</f>
        <v>47.16981132075472</v>
      </c>
      <c r="L90" s="11"/>
      <c r="M90" s="11"/>
      <c r="N90" s="10">
        <v>22</v>
      </c>
      <c r="O90" s="11">
        <f>N90/N11*100</f>
        <v>88</v>
      </c>
      <c r="P90" s="10">
        <v>70</v>
      </c>
      <c r="Q90" s="11">
        <f>P90/P11*100</f>
        <v>56.451612903225815</v>
      </c>
    </row>
    <row r="91" spans="1:17" ht="12.75">
      <c r="A91" s="7" t="s">
        <v>145</v>
      </c>
      <c r="B91" s="10">
        <v>1925</v>
      </c>
      <c r="C91" s="11">
        <f>B91/B12*100</f>
        <v>144.9548192771084</v>
      </c>
      <c r="D91" s="10">
        <v>706</v>
      </c>
      <c r="E91" s="11">
        <f>D91/D12*100</f>
        <v>116.88741721854305</v>
      </c>
      <c r="F91" s="10">
        <v>1177</v>
      </c>
      <c r="G91" s="11">
        <f>F91/F12*100</f>
        <v>174.62908011869436</v>
      </c>
      <c r="H91" s="12">
        <v>10</v>
      </c>
      <c r="I91" s="11">
        <f>H91/H12*100</f>
        <v>250</v>
      </c>
      <c r="J91" s="12">
        <v>18</v>
      </c>
      <c r="K91" s="11">
        <f>J91/J12*100</f>
        <v>78.26086956521739</v>
      </c>
      <c r="L91" s="11"/>
      <c r="M91" s="11"/>
      <c r="N91" s="10">
        <v>29</v>
      </c>
      <c r="O91" s="11">
        <f>N91/N12*100</f>
        <v>107.40740740740742</v>
      </c>
      <c r="P91" s="10">
        <v>63</v>
      </c>
      <c r="Q91" s="11">
        <f>P91/P12*100</f>
        <v>86.3013698630137</v>
      </c>
    </row>
    <row r="92" spans="1:17" ht="12.75">
      <c r="A92" s="7" t="s">
        <v>146</v>
      </c>
      <c r="B92" s="10">
        <v>58</v>
      </c>
      <c r="C92" s="11" t="e">
        <f>B92/#REF!*100</f>
        <v>#REF!</v>
      </c>
      <c r="D92" s="10">
        <v>31</v>
      </c>
      <c r="E92" s="11" t="e">
        <f>D92/#REF!*100</f>
        <v>#REF!</v>
      </c>
      <c r="F92" s="10">
        <v>26</v>
      </c>
      <c r="G92" s="11" t="e">
        <f>F92/#REF!*100</f>
        <v>#REF!</v>
      </c>
      <c r="H92" s="15" t="s">
        <v>94</v>
      </c>
      <c r="I92" s="14" t="s">
        <v>94</v>
      </c>
      <c r="J92" s="15" t="s">
        <v>94</v>
      </c>
      <c r="K92" s="14" t="s">
        <v>94</v>
      </c>
      <c r="L92" s="14"/>
      <c r="M92" s="14"/>
      <c r="N92" s="10">
        <v>1</v>
      </c>
      <c r="O92" s="11" t="e">
        <f>N92/#REF!*100</f>
        <v>#REF!</v>
      </c>
      <c r="P92" s="10">
        <v>1</v>
      </c>
      <c r="Q92" s="11" t="e">
        <f>P92/#REF!*100</f>
        <v>#REF!</v>
      </c>
    </row>
    <row r="93" spans="1:17" ht="12.75">
      <c r="A93" s="9" t="s">
        <v>81</v>
      </c>
      <c r="B93" s="20" t="s">
        <v>81</v>
      </c>
      <c r="C93" s="9" t="s">
        <v>81</v>
      </c>
      <c r="D93" s="20" t="s">
        <v>81</v>
      </c>
      <c r="E93" s="16" t="s">
        <v>81</v>
      </c>
      <c r="F93" s="20" t="s">
        <v>81</v>
      </c>
      <c r="G93" s="9" t="s">
        <v>81</v>
      </c>
      <c r="H93" s="9" t="s">
        <v>81</v>
      </c>
      <c r="I93" s="16" t="s">
        <v>81</v>
      </c>
      <c r="J93" s="9" t="s">
        <v>81</v>
      </c>
      <c r="K93" s="9" t="s">
        <v>81</v>
      </c>
      <c r="L93" s="9"/>
      <c r="M93" s="9"/>
      <c r="N93" s="9" t="s">
        <v>81</v>
      </c>
      <c r="O93" s="9" t="s">
        <v>81</v>
      </c>
      <c r="P93" s="9" t="s">
        <v>81</v>
      </c>
      <c r="Q93" s="9" t="s">
        <v>81</v>
      </c>
    </row>
    <row r="94" spans="2:9" ht="12.75">
      <c r="B94" s="10"/>
      <c r="D94" s="10"/>
      <c r="F94" s="10"/>
      <c r="I94" s="11"/>
    </row>
    <row r="95" spans="1:17" ht="12.75">
      <c r="A95" s="7" t="s">
        <v>74</v>
      </c>
      <c r="B95" s="10">
        <v>10700</v>
      </c>
      <c r="C95" s="11">
        <f>B95/B13*100</f>
        <v>99.86932984879596</v>
      </c>
      <c r="D95" s="10">
        <v>6424</v>
      </c>
      <c r="E95" s="11">
        <f>D95/D13*100</f>
        <v>92.19288174512054</v>
      </c>
      <c r="F95" s="10">
        <v>4073</v>
      </c>
      <c r="G95" s="11">
        <f>F95/F13*100</f>
        <v>122.34905376990086</v>
      </c>
      <c r="H95" s="12">
        <v>55</v>
      </c>
      <c r="I95" s="11">
        <f>H95/H13*100</f>
        <v>103.77358490566037</v>
      </c>
      <c r="J95" s="12">
        <v>110</v>
      </c>
      <c r="K95" s="11">
        <f>J95/J13*100</f>
        <v>36.423841059602644</v>
      </c>
      <c r="L95" s="11"/>
      <c r="M95" s="11"/>
      <c r="N95" s="10">
        <v>150</v>
      </c>
      <c r="O95" s="11">
        <f>N95/N13*100</f>
        <v>64.1025641025641</v>
      </c>
      <c r="P95" s="10">
        <v>276</v>
      </c>
      <c r="Q95" s="11">
        <f>P95/P13*100</f>
        <v>60</v>
      </c>
    </row>
    <row r="96" spans="1:17" ht="12.75">
      <c r="A96" s="9" t="s">
        <v>81</v>
      </c>
      <c r="B96" s="9" t="s">
        <v>81</v>
      </c>
      <c r="C96" s="9" t="s">
        <v>81</v>
      </c>
      <c r="D96" s="9" t="s">
        <v>81</v>
      </c>
      <c r="E96" s="9" t="s">
        <v>81</v>
      </c>
      <c r="F96" s="9" t="s">
        <v>81</v>
      </c>
      <c r="G96" s="9" t="s">
        <v>81</v>
      </c>
      <c r="H96" s="9" t="s">
        <v>81</v>
      </c>
      <c r="I96" s="9" t="s">
        <v>81</v>
      </c>
      <c r="J96" s="9" t="s">
        <v>81</v>
      </c>
      <c r="K96" s="9" t="s">
        <v>81</v>
      </c>
      <c r="L96" s="9"/>
      <c r="M96" s="9"/>
      <c r="N96" s="9" t="s">
        <v>81</v>
      </c>
      <c r="O96" s="9" t="s">
        <v>81</v>
      </c>
      <c r="P96" s="9" t="s">
        <v>81</v>
      </c>
      <c r="Q96" s="9" t="s">
        <v>81</v>
      </c>
    </row>
    <row r="98" ht="12.75">
      <c r="A98" s="7" t="s">
        <v>147</v>
      </c>
    </row>
    <row r="100" ht="12.75">
      <c r="A100" s="7" t="s">
        <v>148</v>
      </c>
    </row>
    <row r="101" ht="12.75">
      <c r="A101" s="7" t="s">
        <v>149</v>
      </c>
    </row>
    <row r="102" ht="12.75">
      <c r="A102" s="7" t="s">
        <v>150</v>
      </c>
    </row>
    <row r="103" ht="12.75">
      <c r="A103" s="7" t="s">
        <v>151</v>
      </c>
    </row>
    <row r="105" ht="12.75">
      <c r="A105" s="7" t="s">
        <v>152</v>
      </c>
    </row>
    <row r="107" ht="12.75">
      <c r="A107" s="7" t="s">
        <v>153</v>
      </c>
    </row>
    <row r="108" ht="12.75">
      <c r="A108" s="7" t="s">
        <v>154</v>
      </c>
    </row>
  </sheetData>
  <mergeCells count="4">
    <mergeCell ref="A15:Q15"/>
    <mergeCell ref="A17:Q17"/>
    <mergeCell ref="A19:Q19"/>
    <mergeCell ref="A7:A9"/>
  </mergeCells>
  <printOptions horizontalCentered="1"/>
  <pageMargins left="0.5" right="0.5" top="1" bottom="1" header="0" footer="0"/>
  <pageSetup fitToHeight="1" fitToWidth="1" horizontalDpi="300" verticalDpi="3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B1:J20"/>
  <sheetViews>
    <sheetView showGridLines="0" workbookViewId="0" topLeftCell="A1">
      <selection activeCell="A1" sqref="A1"/>
    </sheetView>
  </sheetViews>
  <sheetFormatPr defaultColWidth="9.33203125" defaultRowHeight="12.75"/>
  <cols>
    <col min="1" max="1" width="5.66015625" style="3" customWidth="1"/>
    <col min="2" max="2" width="14.5" style="3" customWidth="1"/>
    <col min="3" max="10" width="8.83203125" style="3" customWidth="1"/>
    <col min="11" max="16384" width="9.33203125" style="3" customWidth="1"/>
  </cols>
  <sheetData>
    <row r="1" spans="2:3" ht="12.75">
      <c r="B1" s="40" t="s">
        <v>276</v>
      </c>
      <c r="C1" s="40" t="s">
        <v>280</v>
      </c>
    </row>
    <row r="2" spans="2:10" ht="12.75">
      <c r="B2" s="21" t="s">
        <v>162</v>
      </c>
      <c r="C2" s="2"/>
      <c r="D2" s="2"/>
      <c r="E2" s="2"/>
      <c r="F2" s="2"/>
      <c r="G2" s="2"/>
      <c r="H2" s="2"/>
      <c r="I2" s="2"/>
      <c r="J2" s="2"/>
    </row>
    <row r="3" spans="2:10" ht="12.75">
      <c r="B3" s="22" t="s">
        <v>163</v>
      </c>
      <c r="C3" s="2"/>
      <c r="D3" s="2"/>
      <c r="E3" s="2"/>
      <c r="F3" s="2"/>
      <c r="G3" s="2"/>
      <c r="H3" s="2"/>
      <c r="I3" s="2"/>
      <c r="J3" s="2"/>
    </row>
    <row r="4" spans="2:10" ht="12.75">
      <c r="B4" s="22" t="s">
        <v>164</v>
      </c>
      <c r="C4" s="2"/>
      <c r="D4" s="2"/>
      <c r="E4" s="2"/>
      <c r="F4" s="2"/>
      <c r="G4" s="2"/>
      <c r="H4" s="2"/>
      <c r="I4" s="2"/>
      <c r="J4" s="2"/>
    </row>
    <row r="5" spans="2:10" ht="12.75">
      <c r="B5" s="21" t="s">
        <v>277</v>
      </c>
      <c r="C5" s="2"/>
      <c r="D5" s="2"/>
      <c r="E5" s="2"/>
      <c r="F5" s="2"/>
      <c r="G5" s="2"/>
      <c r="H5" s="2"/>
      <c r="I5" s="2"/>
      <c r="J5" s="2"/>
    </row>
    <row r="6" spans="2:10" ht="12.75">
      <c r="B6" s="325" t="s">
        <v>255</v>
      </c>
      <c r="C6" s="49" t="s">
        <v>52</v>
      </c>
      <c r="D6" s="45"/>
      <c r="E6" s="45"/>
      <c r="F6" s="45"/>
      <c r="G6" s="45"/>
      <c r="H6" s="45"/>
      <c r="I6" s="45"/>
      <c r="J6" s="43"/>
    </row>
    <row r="7" spans="2:10" ht="12.75">
      <c r="B7" s="326"/>
      <c r="C7" s="99" t="s">
        <v>55</v>
      </c>
      <c r="D7" s="88"/>
      <c r="E7" s="100" t="s">
        <v>56</v>
      </c>
      <c r="F7" s="88"/>
      <c r="G7" s="100" t="s">
        <v>57</v>
      </c>
      <c r="H7" s="88"/>
      <c r="I7" s="100" t="s">
        <v>60</v>
      </c>
      <c r="J7" s="88"/>
    </row>
    <row r="8" spans="2:10" ht="12.75">
      <c r="B8" s="327"/>
      <c r="C8" s="98" t="s">
        <v>165</v>
      </c>
      <c r="D8" s="98" t="s">
        <v>166</v>
      </c>
      <c r="E8" s="98" t="s">
        <v>165</v>
      </c>
      <c r="F8" s="98" t="s">
        <v>166</v>
      </c>
      <c r="G8" s="98" t="s">
        <v>165</v>
      </c>
      <c r="H8" s="98" t="s">
        <v>166</v>
      </c>
      <c r="I8" s="98" t="s">
        <v>165</v>
      </c>
      <c r="J8" s="98" t="s">
        <v>166</v>
      </c>
    </row>
    <row r="9" spans="2:10" ht="19.5" customHeight="1">
      <c r="B9" s="94" t="s">
        <v>125</v>
      </c>
      <c r="C9" s="89"/>
      <c r="D9" s="92">
        <f>C9/'Table 2'!B9*10000</f>
        <v>0</v>
      </c>
      <c r="E9" s="91"/>
      <c r="F9" s="92">
        <f>E9/'Table 2'!D9*10000</f>
        <v>0</v>
      </c>
      <c r="G9" s="91"/>
      <c r="H9" s="92">
        <f>G9/'Table 2'!F9*10000</f>
        <v>0</v>
      </c>
      <c r="I9" s="101"/>
      <c r="J9" s="92" t="e">
        <f>I9/'Table 2'!#REF!*10000</f>
        <v>#REF!</v>
      </c>
    </row>
    <row r="10" spans="2:10" ht="19.5" customHeight="1">
      <c r="B10" s="95" t="s">
        <v>67</v>
      </c>
      <c r="C10" s="89"/>
      <c r="D10" s="92">
        <f>C10/'Table 2'!B10*10000</f>
        <v>0</v>
      </c>
      <c r="E10" s="89"/>
      <c r="F10" s="92">
        <f>E10/'Table 2'!D10*10000</f>
        <v>0</v>
      </c>
      <c r="G10" s="89"/>
      <c r="H10" s="92">
        <f>G10/'Table 2'!F10*10000</f>
        <v>0</v>
      </c>
      <c r="I10" s="89"/>
      <c r="J10" s="92" t="e">
        <f>I10/'Table 2'!#REF!*10000</f>
        <v>#REF!</v>
      </c>
    </row>
    <row r="11" spans="2:10" ht="19.5" customHeight="1">
      <c r="B11" s="95" t="s">
        <v>68</v>
      </c>
      <c r="C11" s="89"/>
      <c r="D11" s="92">
        <f>C11/'Table 2'!B11*10000</f>
        <v>0</v>
      </c>
      <c r="E11" s="89"/>
      <c r="F11" s="92">
        <f>E11/'Table 2'!D11*10000</f>
        <v>0</v>
      </c>
      <c r="G11" s="89"/>
      <c r="H11" s="92">
        <f>G11/'Table 2'!F11*10000</f>
        <v>0</v>
      </c>
      <c r="I11" s="89"/>
      <c r="J11" s="92" t="e">
        <f>I11/'Table 2'!#REF!*10000</f>
        <v>#REF!</v>
      </c>
    </row>
    <row r="12" spans="2:10" ht="19.5" customHeight="1">
      <c r="B12" s="95" t="s">
        <v>69</v>
      </c>
      <c r="C12" s="89"/>
      <c r="D12" s="92">
        <f>C12/'Table 2'!B12*10000</f>
        <v>0</v>
      </c>
      <c r="E12" s="89"/>
      <c r="F12" s="92">
        <f>E12/'Table 2'!D12*10000</f>
        <v>0</v>
      </c>
      <c r="G12" s="89"/>
      <c r="H12" s="92">
        <f>G12/'Table 2'!F12*10000</f>
        <v>0</v>
      </c>
      <c r="I12" s="89"/>
      <c r="J12" s="92" t="e">
        <f>I12/'Table 2'!#REF!*10000</f>
        <v>#REF!</v>
      </c>
    </row>
    <row r="13" spans="2:10" ht="19.5" customHeight="1">
      <c r="B13" s="95" t="s">
        <v>70</v>
      </c>
      <c r="C13" s="89"/>
      <c r="D13" s="92">
        <f>C13/'Table 2'!B13*10000</f>
        <v>0</v>
      </c>
      <c r="E13" s="89"/>
      <c r="F13" s="92">
        <f>E13/'Table 2'!D13*10000</f>
        <v>0</v>
      </c>
      <c r="G13" s="89"/>
      <c r="H13" s="92">
        <f>G13/'Table 2'!F13*10000</f>
        <v>0</v>
      </c>
      <c r="I13" s="89"/>
      <c r="J13" s="92" t="e">
        <f>I13/'Table 2'!#REF!*10000</f>
        <v>#REF!</v>
      </c>
    </row>
    <row r="14" spans="2:10" ht="19.5" customHeight="1">
      <c r="B14" s="95" t="s">
        <v>71</v>
      </c>
      <c r="C14" s="89"/>
      <c r="D14" s="92">
        <f>C14/'Table 2'!B14*10000</f>
        <v>0</v>
      </c>
      <c r="E14" s="89"/>
      <c r="F14" s="92">
        <f>E14/'Table 2'!D14*10000</f>
        <v>0</v>
      </c>
      <c r="G14" s="89"/>
      <c r="H14" s="92">
        <f>G14/'Table 2'!F14*10000</f>
        <v>0</v>
      </c>
      <c r="I14" s="89"/>
      <c r="J14" s="92" t="e">
        <f>I14/'Table 2'!#REF!*10000</f>
        <v>#REF!</v>
      </c>
    </row>
    <row r="15" spans="2:10" ht="19.5" customHeight="1">
      <c r="B15" s="95" t="s">
        <v>126</v>
      </c>
      <c r="C15" s="89"/>
      <c r="D15" s="92">
        <f>C15/'Table 2'!B15*10000</f>
        <v>0</v>
      </c>
      <c r="E15" s="89"/>
      <c r="F15" s="92">
        <f>E15/'Table 2'!D15*10000</f>
        <v>0</v>
      </c>
      <c r="G15" s="89"/>
      <c r="H15" s="92">
        <f>G15/'Table 2'!F15*10000</f>
        <v>0</v>
      </c>
      <c r="I15" s="91"/>
      <c r="J15" s="92" t="e">
        <f>I15/'Table 2'!#REF!*10000</f>
        <v>#REF!</v>
      </c>
    </row>
    <row r="16" spans="2:10" ht="19.5" customHeight="1">
      <c r="B16" s="96" t="s">
        <v>95</v>
      </c>
      <c r="C16" s="90"/>
      <c r="D16" s="93">
        <f>C16/'Table 2'!B16*10000</f>
        <v>0</v>
      </c>
      <c r="E16" s="90"/>
      <c r="F16" s="93">
        <f>E16/'Table 2'!D16*10000</f>
        <v>0</v>
      </c>
      <c r="G16" s="90"/>
      <c r="H16" s="93">
        <f>G16/'Table 2'!F16*10000</f>
        <v>0</v>
      </c>
      <c r="I16" s="90"/>
      <c r="J16" s="93" t="e">
        <f>I16/'Table 2'!#REF!*10000</f>
        <v>#REF!</v>
      </c>
    </row>
    <row r="17" spans="2:10" ht="25.5" customHeight="1">
      <c r="B17" s="97" t="s">
        <v>0</v>
      </c>
      <c r="C17" s="292"/>
      <c r="D17" s="328"/>
      <c r="E17" s="292"/>
      <c r="F17" s="328"/>
      <c r="G17" s="292"/>
      <c r="H17" s="328"/>
      <c r="I17" s="292"/>
      <c r="J17" s="328"/>
    </row>
    <row r="18" spans="2:10" ht="45" customHeight="1">
      <c r="B18" s="323" t="s">
        <v>252</v>
      </c>
      <c r="C18" s="324"/>
      <c r="D18" s="324"/>
      <c r="E18" s="324"/>
      <c r="F18" s="324"/>
      <c r="G18" s="324"/>
      <c r="H18" s="324"/>
      <c r="I18" s="324"/>
      <c r="J18" s="324"/>
    </row>
    <row r="19" spans="2:10" ht="35.25" customHeight="1">
      <c r="B19" s="323" t="s">
        <v>240</v>
      </c>
      <c r="C19" s="324"/>
      <c r="D19" s="324"/>
      <c r="E19" s="324"/>
      <c r="F19" s="324"/>
      <c r="G19" s="324"/>
      <c r="H19" s="324"/>
      <c r="I19" s="324"/>
      <c r="J19" s="324"/>
    </row>
    <row r="20" spans="2:10" s="60" customFormat="1" ht="19.5" customHeight="1">
      <c r="B20" s="321" t="s">
        <v>278</v>
      </c>
      <c r="C20" s="322"/>
      <c r="D20" s="322"/>
      <c r="E20" s="322"/>
      <c r="F20" s="322"/>
      <c r="G20" s="322"/>
      <c r="H20" s="322"/>
      <c r="I20" s="322"/>
      <c r="J20" s="322"/>
    </row>
  </sheetData>
  <mergeCells count="8">
    <mergeCell ref="B20:J20"/>
    <mergeCell ref="B19:J19"/>
    <mergeCell ref="B18:J18"/>
    <mergeCell ref="B6:B8"/>
    <mergeCell ref="C17:D17"/>
    <mergeCell ref="E17:F17"/>
    <mergeCell ref="G17:H17"/>
    <mergeCell ref="I17:J17"/>
  </mergeCells>
  <printOptions horizontalCentered="1"/>
  <pageMargins left="0.5" right="0.5" top="1" bottom="1" header="0" footer="0"/>
  <pageSetup fitToHeight="1" fitToWidth="1" horizontalDpi="300" verticalDpi="3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Q26"/>
  <sheetViews>
    <sheetView workbookViewId="0" topLeftCell="A1">
      <selection activeCell="A1" sqref="A1"/>
    </sheetView>
  </sheetViews>
  <sheetFormatPr defaultColWidth="9.33203125" defaultRowHeight="12.75"/>
  <cols>
    <col min="1" max="1" width="19.33203125" style="3" customWidth="1"/>
    <col min="2" max="2" width="9.5" style="3" bestFit="1" customWidth="1"/>
    <col min="3" max="3" width="7.16015625" style="3" bestFit="1" customWidth="1"/>
    <col min="4" max="4" width="9.5" style="3" bestFit="1" customWidth="1"/>
    <col min="5" max="5" width="7.16015625" style="3" bestFit="1" customWidth="1"/>
    <col min="6" max="6" width="8.66015625" style="3" bestFit="1" customWidth="1"/>
    <col min="7" max="7" width="7.16015625" style="3" bestFit="1" customWidth="1"/>
    <col min="8" max="8" width="8.66015625" style="3" bestFit="1" customWidth="1"/>
    <col min="9" max="9" width="7.16015625" style="3" bestFit="1" customWidth="1"/>
    <col min="10" max="10" width="8.66015625" style="3" bestFit="1" customWidth="1"/>
    <col min="11" max="11" width="7.16015625" style="3" bestFit="1" customWidth="1"/>
    <col min="12" max="12" width="8.66015625" style="3" bestFit="1" customWidth="1"/>
    <col min="13" max="13" width="7.16015625" style="3" bestFit="1" customWidth="1"/>
    <col min="14" max="14" width="8.66015625" style="3" bestFit="1" customWidth="1"/>
    <col min="15" max="15" width="7.16015625" style="3" bestFit="1" customWidth="1"/>
    <col min="16" max="16" width="8.66015625" style="3" bestFit="1" customWidth="1"/>
    <col min="17" max="17" width="7.16015625" style="3" bestFit="1" customWidth="1"/>
    <col min="18" max="16384" width="9.33203125" style="3" customWidth="1"/>
  </cols>
  <sheetData>
    <row r="1" ht="12.75">
      <c r="A1" s="40"/>
    </row>
    <row r="2" spans="1:17" ht="12.75">
      <c r="A2" s="1" t="s">
        <v>167</v>
      </c>
      <c r="B2" s="2"/>
      <c r="C2" s="2"/>
      <c r="D2" s="2"/>
      <c r="E2" s="2"/>
      <c r="F2" s="2"/>
      <c r="G2" s="2"/>
      <c r="H2" s="2"/>
      <c r="I2" s="2"/>
      <c r="J2" s="2"/>
      <c r="K2" s="2"/>
      <c r="L2" s="2"/>
      <c r="M2" s="2"/>
      <c r="N2" s="2"/>
      <c r="O2" s="2"/>
      <c r="P2" s="2"/>
      <c r="Q2" s="2"/>
    </row>
    <row r="3" spans="1:17" ht="12.75">
      <c r="A3" s="4" t="s">
        <v>316</v>
      </c>
      <c r="B3" s="2"/>
      <c r="C3" s="2"/>
      <c r="D3" s="2"/>
      <c r="E3" s="2"/>
      <c r="F3" s="2"/>
      <c r="G3" s="2"/>
      <c r="H3" s="2"/>
      <c r="I3" s="2"/>
      <c r="J3" s="2"/>
      <c r="K3" s="2"/>
      <c r="L3" s="2"/>
      <c r="M3" s="2"/>
      <c r="N3" s="2"/>
      <c r="O3" s="2"/>
      <c r="P3" s="2"/>
      <c r="Q3" s="2"/>
    </row>
    <row r="4" spans="1:17" ht="12.75">
      <c r="A4" s="4" t="s">
        <v>168</v>
      </c>
      <c r="B4" s="2"/>
      <c r="C4" s="2"/>
      <c r="D4" s="2"/>
      <c r="E4" s="2"/>
      <c r="F4" s="2"/>
      <c r="G4" s="2"/>
      <c r="H4" s="2"/>
      <c r="I4" s="2"/>
      <c r="J4" s="2"/>
      <c r="K4" s="2"/>
      <c r="L4" s="2"/>
      <c r="M4" s="2"/>
      <c r="N4" s="2"/>
      <c r="O4" s="2"/>
      <c r="P4" s="2"/>
      <c r="Q4" s="2"/>
    </row>
    <row r="5" spans="1:17" ht="12.75">
      <c r="A5" s="1" t="s">
        <v>284</v>
      </c>
      <c r="B5" s="2"/>
      <c r="C5" s="2"/>
      <c r="D5" s="2"/>
      <c r="E5" s="2"/>
      <c r="F5" s="2"/>
      <c r="G5" s="2"/>
      <c r="H5" s="2"/>
      <c r="I5" s="2"/>
      <c r="J5" s="2"/>
      <c r="K5" s="2"/>
      <c r="L5" s="2"/>
      <c r="M5" s="2"/>
      <c r="N5" s="2"/>
      <c r="O5" s="2"/>
      <c r="P5" s="2"/>
      <c r="Q5" s="2"/>
    </row>
    <row r="6" spans="1:17" ht="12.75">
      <c r="A6" s="1"/>
      <c r="B6" s="2"/>
      <c r="C6" s="2"/>
      <c r="D6" s="2"/>
      <c r="E6" s="2"/>
      <c r="F6" s="2"/>
      <c r="G6" s="2"/>
      <c r="H6" s="2"/>
      <c r="I6" s="2"/>
      <c r="J6" s="2"/>
      <c r="K6" s="2"/>
      <c r="L6" s="2"/>
      <c r="M6" s="2"/>
      <c r="N6" s="2"/>
      <c r="O6" s="2"/>
      <c r="P6" s="2"/>
      <c r="Q6" s="2"/>
    </row>
    <row r="7" spans="1:17" ht="12.75">
      <c r="A7" s="296" t="s">
        <v>260</v>
      </c>
      <c r="B7" s="44" t="s">
        <v>52</v>
      </c>
      <c r="C7" s="45"/>
      <c r="D7" s="45"/>
      <c r="E7" s="45"/>
      <c r="F7" s="45"/>
      <c r="G7" s="45"/>
      <c r="H7" s="45"/>
      <c r="I7" s="45"/>
      <c r="J7" s="45"/>
      <c r="K7" s="46"/>
      <c r="L7" s="45"/>
      <c r="M7" s="46"/>
      <c r="N7" s="44" t="s">
        <v>53</v>
      </c>
      <c r="O7" s="45"/>
      <c r="P7" s="45"/>
      <c r="Q7" s="43"/>
    </row>
    <row r="8" spans="1:17" ht="12.75">
      <c r="A8" s="329"/>
      <c r="B8" s="37" t="s">
        <v>55</v>
      </c>
      <c r="C8" s="34"/>
      <c r="D8" s="38" t="s">
        <v>56</v>
      </c>
      <c r="E8" s="34"/>
      <c r="F8" s="38" t="s">
        <v>57</v>
      </c>
      <c r="G8" s="34"/>
      <c r="H8" s="38" t="s">
        <v>58</v>
      </c>
      <c r="I8" s="34"/>
      <c r="J8" s="38" t="s">
        <v>59</v>
      </c>
      <c r="K8" s="34"/>
      <c r="L8" s="35" t="s">
        <v>64</v>
      </c>
      <c r="M8" s="47"/>
      <c r="N8" s="38" t="s">
        <v>61</v>
      </c>
      <c r="O8" s="34"/>
      <c r="P8" s="38" t="s">
        <v>62</v>
      </c>
      <c r="Q8" s="34"/>
    </row>
    <row r="9" spans="1:17" ht="12.75">
      <c r="A9" s="330"/>
      <c r="B9" s="36" t="s">
        <v>30</v>
      </c>
      <c r="C9" s="36" t="s">
        <v>63</v>
      </c>
      <c r="D9" s="36" t="s">
        <v>30</v>
      </c>
      <c r="E9" s="36" t="s">
        <v>63</v>
      </c>
      <c r="F9" s="36" t="s">
        <v>30</v>
      </c>
      <c r="G9" s="36" t="s">
        <v>63</v>
      </c>
      <c r="H9" s="36" t="s">
        <v>30</v>
      </c>
      <c r="I9" s="36" t="s">
        <v>63</v>
      </c>
      <c r="J9" s="36" t="s">
        <v>30</v>
      </c>
      <c r="K9" s="29" t="s">
        <v>63</v>
      </c>
      <c r="L9" s="36" t="s">
        <v>30</v>
      </c>
      <c r="M9" s="192" t="s">
        <v>63</v>
      </c>
      <c r="N9" s="36" t="s">
        <v>30</v>
      </c>
      <c r="O9" s="36" t="s">
        <v>63</v>
      </c>
      <c r="P9" s="36" t="s">
        <v>30</v>
      </c>
      <c r="Q9" s="36" t="s">
        <v>63</v>
      </c>
    </row>
    <row r="10" spans="1:17" ht="27" customHeight="1">
      <c r="A10" s="130" t="s">
        <v>169</v>
      </c>
      <c r="B10" s="113">
        <v>6640</v>
      </c>
      <c r="C10" s="122">
        <v>4.9832266392489135</v>
      </c>
      <c r="D10" s="113">
        <v>4439</v>
      </c>
      <c r="E10" s="122">
        <v>4.248294078802553</v>
      </c>
      <c r="F10" s="113">
        <v>1924</v>
      </c>
      <c r="G10" s="122">
        <v>8.18932493402571</v>
      </c>
      <c r="H10" s="113">
        <v>20</v>
      </c>
      <c r="I10" s="122">
        <v>3.139717425431711</v>
      </c>
      <c r="J10" s="113">
        <v>225</v>
      </c>
      <c r="K10" s="132">
        <v>5.758894292295879</v>
      </c>
      <c r="L10" s="193">
        <v>12</v>
      </c>
      <c r="M10" s="186">
        <v>5.769230769230769</v>
      </c>
      <c r="N10" s="113">
        <v>146</v>
      </c>
      <c r="O10" s="122">
        <v>3.8532594352071783</v>
      </c>
      <c r="P10" s="113">
        <v>396</v>
      </c>
      <c r="Q10" s="122">
        <v>5.412054120541206</v>
      </c>
    </row>
    <row r="11" spans="1:17" ht="19.5" customHeight="1">
      <c r="A11" s="50" t="s">
        <v>170</v>
      </c>
      <c r="B11" s="113">
        <v>6706</v>
      </c>
      <c r="C11" s="122">
        <v>5.0327587112655445</v>
      </c>
      <c r="D11" s="113">
        <v>5226</v>
      </c>
      <c r="E11" s="122">
        <v>5.00148340973691</v>
      </c>
      <c r="F11" s="113">
        <v>1148</v>
      </c>
      <c r="G11" s="122">
        <v>4.886353962713884</v>
      </c>
      <c r="H11" s="113">
        <v>28</v>
      </c>
      <c r="I11" s="122">
        <v>4.395604395604396</v>
      </c>
      <c r="J11" s="113">
        <v>263</v>
      </c>
      <c r="K11" s="132">
        <v>6.731507550550295</v>
      </c>
      <c r="L11" s="131">
        <v>9</v>
      </c>
      <c r="M11" s="186">
        <v>4.326923076923077</v>
      </c>
      <c r="N11" s="113">
        <v>150</v>
      </c>
      <c r="O11" s="122">
        <v>3.95882818685669</v>
      </c>
      <c r="P11" s="113">
        <v>307</v>
      </c>
      <c r="Q11" s="122">
        <v>4.195708623752904</v>
      </c>
    </row>
    <row r="12" spans="1:17" ht="24" customHeight="1">
      <c r="A12" s="130" t="s">
        <v>261</v>
      </c>
      <c r="B12" s="113">
        <v>5726</v>
      </c>
      <c r="C12" s="122">
        <v>4.297282490412542</v>
      </c>
      <c r="D12" s="113">
        <v>4734</v>
      </c>
      <c r="E12" s="122">
        <v>4.530620448085444</v>
      </c>
      <c r="F12" s="113">
        <v>777</v>
      </c>
      <c r="G12" s="122">
        <v>3.30722737720269</v>
      </c>
      <c r="H12" s="113">
        <v>34</v>
      </c>
      <c r="I12" s="122">
        <v>5.337519623233909</v>
      </c>
      <c r="J12" s="113">
        <v>156</v>
      </c>
      <c r="K12" s="132">
        <v>3.9928333759918098</v>
      </c>
      <c r="L12" s="131">
        <v>9</v>
      </c>
      <c r="M12" s="186">
        <v>4.326923076923077</v>
      </c>
      <c r="N12" s="113">
        <v>144</v>
      </c>
      <c r="O12" s="122">
        <v>3.800475059382423</v>
      </c>
      <c r="P12" s="113">
        <v>275</v>
      </c>
      <c r="Q12" s="122">
        <v>3.7583709170425035</v>
      </c>
    </row>
    <row r="13" spans="1:17" ht="19.5" customHeight="1">
      <c r="A13" s="50" t="s">
        <v>298</v>
      </c>
      <c r="B13" s="113">
        <v>4892</v>
      </c>
      <c r="C13" s="122">
        <v>3.671377216747844</v>
      </c>
      <c r="D13" s="113">
        <v>3952</v>
      </c>
      <c r="E13" s="122">
        <v>3.782216309850798</v>
      </c>
      <c r="F13" s="113">
        <v>668</v>
      </c>
      <c r="G13" s="122">
        <v>2.843279135098323</v>
      </c>
      <c r="H13" s="113">
        <v>30</v>
      </c>
      <c r="I13" s="122">
        <v>4.709576138147567</v>
      </c>
      <c r="J13" s="113">
        <v>215</v>
      </c>
      <c r="K13" s="132">
        <v>5.502943434860507</v>
      </c>
      <c r="L13" s="131">
        <v>4</v>
      </c>
      <c r="M13" s="134" t="s">
        <v>303</v>
      </c>
      <c r="N13" s="113">
        <v>98</v>
      </c>
      <c r="O13" s="122">
        <v>2.5864344154130374</v>
      </c>
      <c r="P13" s="113">
        <v>240</v>
      </c>
      <c r="Q13" s="122">
        <v>3.2800328003280033</v>
      </c>
    </row>
    <row r="14" spans="1:17" ht="28.5" customHeight="1">
      <c r="A14" s="130" t="s">
        <v>307</v>
      </c>
      <c r="B14" s="113">
        <v>3180</v>
      </c>
      <c r="C14" s="122">
        <v>2.3865452880740277</v>
      </c>
      <c r="D14" s="113">
        <v>2540</v>
      </c>
      <c r="E14" s="122">
        <v>2.4308778914526887</v>
      </c>
      <c r="F14" s="113">
        <v>499</v>
      </c>
      <c r="G14" s="122">
        <v>2.1239465395420107</v>
      </c>
      <c r="H14" s="113">
        <v>24</v>
      </c>
      <c r="I14" s="122">
        <v>3.767660910518053</v>
      </c>
      <c r="J14" s="113">
        <v>103</v>
      </c>
      <c r="K14" s="132">
        <v>2.636293831584336</v>
      </c>
      <c r="L14" s="131">
        <v>3</v>
      </c>
      <c r="M14" s="134" t="s">
        <v>303</v>
      </c>
      <c r="N14" s="113">
        <v>120</v>
      </c>
      <c r="O14" s="122">
        <v>3.167062549485352</v>
      </c>
      <c r="P14" s="113">
        <v>134</v>
      </c>
      <c r="Q14" s="122">
        <v>1.8313516468498017</v>
      </c>
    </row>
    <row r="15" spans="1:17" ht="36" customHeight="1">
      <c r="A15" s="130" t="s">
        <v>308</v>
      </c>
      <c r="B15" s="113">
        <v>3295</v>
      </c>
      <c r="C15" s="122">
        <v>2.4728511711333088</v>
      </c>
      <c r="D15" s="113">
        <v>2531</v>
      </c>
      <c r="E15" s="122">
        <v>2.4222645445932107</v>
      </c>
      <c r="F15" s="113">
        <v>604</v>
      </c>
      <c r="G15" s="122">
        <v>2.570869158082915</v>
      </c>
      <c r="H15" s="113">
        <v>15</v>
      </c>
      <c r="I15" s="122">
        <v>2.3547880690737837</v>
      </c>
      <c r="J15" s="113">
        <v>123</v>
      </c>
      <c r="K15" s="132">
        <v>3.1481955464550806</v>
      </c>
      <c r="L15" s="131">
        <v>5</v>
      </c>
      <c r="M15" s="134" t="s">
        <v>303</v>
      </c>
      <c r="N15" s="113">
        <v>51</v>
      </c>
      <c r="O15" s="122">
        <v>1.3460015835312746</v>
      </c>
      <c r="P15" s="113">
        <v>180</v>
      </c>
      <c r="Q15" s="122">
        <v>2.4600246002460024</v>
      </c>
    </row>
    <row r="16" spans="1:17" ht="27.75" customHeight="1">
      <c r="A16" s="130" t="s">
        <v>171</v>
      </c>
      <c r="B16" s="113">
        <v>1763</v>
      </c>
      <c r="C16" s="122">
        <v>1.3231067115957582</v>
      </c>
      <c r="D16" s="113">
        <v>1510</v>
      </c>
      <c r="E16" s="122">
        <v>1.4451281953124253</v>
      </c>
      <c r="F16" s="113">
        <v>150</v>
      </c>
      <c r="G16" s="122">
        <v>0.638460883629863</v>
      </c>
      <c r="H16" s="113">
        <v>15</v>
      </c>
      <c r="I16" s="122">
        <v>2.3547880690737837</v>
      </c>
      <c r="J16" s="113">
        <v>80</v>
      </c>
      <c r="K16" s="132">
        <v>2.0476068594829795</v>
      </c>
      <c r="L16" s="131">
        <v>2</v>
      </c>
      <c r="M16" s="134" t="s">
        <v>303</v>
      </c>
      <c r="N16" s="113">
        <v>32</v>
      </c>
      <c r="O16" s="122">
        <v>0.844550013196094</v>
      </c>
      <c r="P16" s="113">
        <v>115</v>
      </c>
      <c r="Q16" s="122">
        <v>1.5716823834905014</v>
      </c>
    </row>
    <row r="17" spans="1:17" ht="25.5" customHeight="1">
      <c r="A17" s="182" t="s">
        <v>279</v>
      </c>
      <c r="B17" s="113">
        <v>1044</v>
      </c>
      <c r="C17" s="122">
        <v>0.7835073209903411</v>
      </c>
      <c r="D17" s="113">
        <v>826</v>
      </c>
      <c r="E17" s="122">
        <v>0.7905138339920948</v>
      </c>
      <c r="F17" s="113">
        <v>150</v>
      </c>
      <c r="G17" s="122">
        <v>0.638460883629863</v>
      </c>
      <c r="H17" s="113">
        <v>4</v>
      </c>
      <c r="I17" s="123" t="s">
        <v>303</v>
      </c>
      <c r="J17" s="113">
        <v>61</v>
      </c>
      <c r="K17" s="132">
        <v>1.5613002303557717</v>
      </c>
      <c r="L17" s="131">
        <v>1</v>
      </c>
      <c r="M17" s="134" t="s">
        <v>303</v>
      </c>
      <c r="N17" s="113">
        <v>24</v>
      </c>
      <c r="O17" s="122">
        <v>0.6334125098970704</v>
      </c>
      <c r="P17" s="113">
        <v>114</v>
      </c>
      <c r="Q17" s="122">
        <v>1.5580155801558015</v>
      </c>
    </row>
    <row r="18" spans="1:17" ht="27" customHeight="1">
      <c r="A18" s="194" t="s">
        <v>251</v>
      </c>
      <c r="B18" s="113">
        <v>37805</v>
      </c>
      <c r="C18" s="122">
        <v>28.372120948314034</v>
      </c>
      <c r="D18" s="113">
        <v>28916</v>
      </c>
      <c r="E18" s="122">
        <v>27.673726420962975</v>
      </c>
      <c r="F18" s="113">
        <v>7197</v>
      </c>
      <c r="G18" s="122">
        <v>30.633353196560826</v>
      </c>
      <c r="H18" s="113">
        <v>199</v>
      </c>
      <c r="I18" s="122">
        <v>31.240188383045524</v>
      </c>
      <c r="J18" s="113">
        <v>1297</v>
      </c>
      <c r="K18" s="132">
        <v>33.1968262093678</v>
      </c>
      <c r="L18" s="131">
        <v>45</v>
      </c>
      <c r="M18" s="186">
        <v>21.634615384615387</v>
      </c>
      <c r="N18" s="113">
        <v>835</v>
      </c>
      <c r="O18" s="122">
        <v>22.037476906835575</v>
      </c>
      <c r="P18" s="113">
        <v>1992</v>
      </c>
      <c r="Q18" s="122">
        <v>27.224272242722424</v>
      </c>
    </row>
    <row r="19" spans="1:17" ht="19.5" customHeight="1">
      <c r="A19" s="59" t="s">
        <v>172</v>
      </c>
      <c r="B19" s="112">
        <v>133247</v>
      </c>
      <c r="C19" s="173">
        <v>100</v>
      </c>
      <c r="D19" s="112">
        <v>104489</v>
      </c>
      <c r="E19" s="121">
        <v>100</v>
      </c>
      <c r="F19" s="112">
        <v>23494</v>
      </c>
      <c r="G19" s="121">
        <v>100</v>
      </c>
      <c r="H19" s="112">
        <v>637</v>
      </c>
      <c r="I19" s="121">
        <v>100</v>
      </c>
      <c r="J19" s="112">
        <v>3907</v>
      </c>
      <c r="K19" s="173">
        <v>100</v>
      </c>
      <c r="L19" s="169">
        <v>208</v>
      </c>
      <c r="M19" s="175">
        <v>100</v>
      </c>
      <c r="N19" s="112">
        <v>3789</v>
      </c>
      <c r="O19" s="121">
        <v>100</v>
      </c>
      <c r="P19" s="112">
        <v>7317</v>
      </c>
      <c r="Q19" s="121">
        <v>100</v>
      </c>
    </row>
    <row r="20" spans="1:17" ht="12.75" customHeight="1">
      <c r="A20" s="176"/>
      <c r="B20" s="177"/>
      <c r="C20" s="178"/>
      <c r="D20" s="177"/>
      <c r="E20" s="178"/>
      <c r="F20" s="177"/>
      <c r="G20" s="178"/>
      <c r="H20" s="177"/>
      <c r="I20" s="178"/>
      <c r="J20" s="177"/>
      <c r="K20" s="178"/>
      <c r="L20" s="177"/>
      <c r="M20" s="178"/>
      <c r="N20" s="177"/>
      <c r="O20" s="178"/>
      <c r="P20" s="177"/>
      <c r="Q20" s="178"/>
    </row>
    <row r="21" spans="1:17" ht="24.75" customHeight="1">
      <c r="A21" s="286" t="s">
        <v>1</v>
      </c>
      <c r="B21" s="287"/>
      <c r="C21" s="287"/>
      <c r="D21" s="287"/>
      <c r="E21" s="287"/>
      <c r="F21" s="287"/>
      <c r="G21" s="287"/>
      <c r="H21" s="287"/>
      <c r="I21" s="287"/>
      <c r="J21" s="287"/>
      <c r="K21" s="287"/>
      <c r="L21" s="287"/>
      <c r="M21" s="287"/>
      <c r="N21" s="287"/>
      <c r="O21" s="287"/>
      <c r="P21" s="287"/>
      <c r="Q21" s="287"/>
    </row>
    <row r="22" spans="1:17" ht="12.75" customHeight="1">
      <c r="A22" s="105"/>
      <c r="B22" s="125"/>
      <c r="C22" s="125"/>
      <c r="D22" s="125"/>
      <c r="E22" s="125"/>
      <c r="F22" s="125"/>
      <c r="G22" s="125"/>
      <c r="H22" s="125"/>
      <c r="I22" s="125"/>
      <c r="J22" s="125"/>
      <c r="K22" s="125"/>
      <c r="L22" s="125"/>
      <c r="M22" s="125"/>
      <c r="N22" s="125"/>
      <c r="O22" s="125"/>
      <c r="P22" s="125"/>
      <c r="Q22" s="125"/>
    </row>
    <row r="23" spans="1:17" ht="25.5" customHeight="1">
      <c r="A23" s="286" t="s">
        <v>238</v>
      </c>
      <c r="B23" s="287"/>
      <c r="C23" s="287"/>
      <c r="D23" s="287"/>
      <c r="E23" s="287"/>
      <c r="F23" s="287"/>
      <c r="G23" s="287"/>
      <c r="H23" s="287"/>
      <c r="I23" s="287"/>
      <c r="J23" s="287"/>
      <c r="K23" s="287"/>
      <c r="L23" s="287"/>
      <c r="M23" s="287"/>
      <c r="N23" s="287"/>
      <c r="O23" s="287"/>
      <c r="P23" s="287"/>
      <c r="Q23" s="287"/>
    </row>
    <row r="24" spans="1:17" ht="12.75" customHeight="1">
      <c r="A24" s="105"/>
      <c r="B24" s="125"/>
      <c r="C24" s="125"/>
      <c r="D24" s="125"/>
      <c r="E24" s="125"/>
      <c r="F24" s="125"/>
      <c r="G24" s="125"/>
      <c r="H24" s="125"/>
      <c r="I24" s="125"/>
      <c r="J24" s="125"/>
      <c r="K24" s="125"/>
      <c r="L24" s="125"/>
      <c r="M24" s="125"/>
      <c r="N24" s="125"/>
      <c r="O24" s="125"/>
      <c r="P24" s="125"/>
      <c r="Q24" s="125"/>
    </row>
    <row r="25" spans="1:17" ht="19.5" customHeight="1">
      <c r="A25" s="299" t="s">
        <v>292</v>
      </c>
      <c r="B25" s="300"/>
      <c r="C25" s="300"/>
      <c r="D25" s="300"/>
      <c r="E25" s="300"/>
      <c r="F25" s="300"/>
      <c r="G25" s="300"/>
      <c r="H25" s="300"/>
      <c r="I25" s="300"/>
      <c r="J25" s="300"/>
      <c r="K25" s="300"/>
      <c r="L25" s="300"/>
      <c r="M25" s="300"/>
      <c r="N25" s="300"/>
      <c r="O25" s="300"/>
      <c r="P25" s="300"/>
      <c r="Q25" s="300"/>
    </row>
    <row r="26" ht="12.75">
      <c r="A26" s="142"/>
    </row>
  </sheetData>
  <mergeCells count="4">
    <mergeCell ref="A23:Q23"/>
    <mergeCell ref="A7:A9"/>
    <mergeCell ref="A21:Q21"/>
    <mergeCell ref="A25:Q25"/>
  </mergeCells>
  <printOptions horizontalCentered="1"/>
  <pageMargins left="0.5" right="0.5" top="1" bottom="1" header="0" footer="0"/>
  <pageSetup fitToHeight="1" fitToWidth="1" horizontalDpi="300" verticalDpi="3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Q18"/>
  <sheetViews>
    <sheetView workbookViewId="0" topLeftCell="A1">
      <selection activeCell="A1" sqref="A1"/>
    </sheetView>
  </sheetViews>
  <sheetFormatPr defaultColWidth="9.33203125" defaultRowHeight="12.75"/>
  <cols>
    <col min="1" max="1" width="17.16015625" style="3" customWidth="1"/>
    <col min="2" max="2" width="9.5" style="3" bestFit="1" customWidth="1"/>
    <col min="3" max="3" width="7.16015625" style="3" bestFit="1" customWidth="1"/>
    <col min="4" max="4" width="9.5" style="3" bestFit="1" customWidth="1"/>
    <col min="5" max="5" width="7.16015625" style="3" bestFit="1" customWidth="1"/>
    <col min="6" max="6" width="8.66015625" style="3" bestFit="1" customWidth="1"/>
    <col min="7" max="7" width="7.16015625" style="3" bestFit="1" customWidth="1"/>
    <col min="8" max="8" width="8.66015625" style="3" bestFit="1" customWidth="1"/>
    <col min="9" max="9" width="7.16015625" style="3" bestFit="1" customWidth="1"/>
    <col min="10" max="10" width="8.66015625" style="3" bestFit="1" customWidth="1"/>
    <col min="11" max="11" width="7.16015625" style="3" bestFit="1" customWidth="1"/>
    <col min="12" max="12" width="8.66015625" style="3" bestFit="1" customWidth="1"/>
    <col min="13" max="13" width="7.16015625" style="3" bestFit="1" customWidth="1"/>
    <col min="14" max="14" width="8.66015625" style="3" bestFit="1" customWidth="1"/>
    <col min="15" max="15" width="7.16015625" style="3" bestFit="1" customWidth="1"/>
    <col min="16" max="16" width="8.66015625" style="3" bestFit="1" customWidth="1"/>
    <col min="17" max="17" width="7.16015625" style="3" bestFit="1" customWidth="1"/>
    <col min="18" max="16384" width="9.33203125" style="3" customWidth="1"/>
  </cols>
  <sheetData>
    <row r="1" ht="12.75">
      <c r="A1" s="40"/>
    </row>
    <row r="2" spans="1:17" ht="12.75">
      <c r="A2" s="1" t="s">
        <v>173</v>
      </c>
      <c r="B2" s="2"/>
      <c r="C2" s="2"/>
      <c r="D2" s="2"/>
      <c r="E2" s="2"/>
      <c r="F2" s="2"/>
      <c r="G2" s="2"/>
      <c r="H2" s="2"/>
      <c r="I2" s="2"/>
      <c r="J2" s="2"/>
      <c r="K2" s="2"/>
      <c r="L2" s="2"/>
      <c r="M2" s="2"/>
      <c r="N2" s="2"/>
      <c r="O2" s="2"/>
      <c r="P2" s="2"/>
      <c r="Q2" s="2"/>
    </row>
    <row r="3" spans="1:17" ht="12.75">
      <c r="A3" s="4" t="s">
        <v>315</v>
      </c>
      <c r="B3" s="2"/>
      <c r="C3" s="2"/>
      <c r="D3" s="2"/>
      <c r="E3" s="2"/>
      <c r="F3" s="2"/>
      <c r="G3" s="2"/>
      <c r="H3" s="2"/>
      <c r="I3" s="2"/>
      <c r="J3" s="2"/>
      <c r="K3" s="2"/>
      <c r="L3" s="2"/>
      <c r="M3" s="2"/>
      <c r="N3" s="2"/>
      <c r="O3" s="2"/>
      <c r="P3" s="2"/>
      <c r="Q3" s="2"/>
    </row>
    <row r="4" spans="1:17" ht="12.75">
      <c r="A4" s="1" t="s">
        <v>284</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2.75">
      <c r="A6" s="296" t="s">
        <v>175</v>
      </c>
      <c r="B6" s="44" t="s">
        <v>174</v>
      </c>
      <c r="C6" s="45"/>
      <c r="D6" s="45"/>
      <c r="E6" s="45"/>
      <c r="F6" s="45"/>
      <c r="G6" s="45"/>
      <c r="H6" s="45"/>
      <c r="I6" s="45"/>
      <c r="J6" s="45"/>
      <c r="K6" s="46"/>
      <c r="L6" s="45"/>
      <c r="M6" s="46"/>
      <c r="N6" s="44" t="s">
        <v>53</v>
      </c>
      <c r="O6" s="45"/>
      <c r="P6" s="45"/>
      <c r="Q6" s="43"/>
    </row>
    <row r="7" spans="1:17" ht="12.75">
      <c r="A7" s="329"/>
      <c r="B7" s="37" t="s">
        <v>55</v>
      </c>
      <c r="C7" s="34"/>
      <c r="D7" s="38" t="s">
        <v>56</v>
      </c>
      <c r="E7" s="34"/>
      <c r="F7" s="38" t="s">
        <v>57</v>
      </c>
      <c r="G7" s="34"/>
      <c r="H7" s="38" t="s">
        <v>58</v>
      </c>
      <c r="I7" s="34"/>
      <c r="J7" s="38" t="s">
        <v>59</v>
      </c>
      <c r="K7" s="34"/>
      <c r="L7" s="35" t="s">
        <v>64</v>
      </c>
      <c r="M7" s="47"/>
      <c r="N7" s="38" t="s">
        <v>61</v>
      </c>
      <c r="O7" s="34"/>
      <c r="P7" s="38" t="s">
        <v>62</v>
      </c>
      <c r="Q7" s="34"/>
    </row>
    <row r="8" spans="1:17" ht="12.75">
      <c r="A8" s="330"/>
      <c r="B8" s="36" t="s">
        <v>30</v>
      </c>
      <c r="C8" s="36" t="s">
        <v>63</v>
      </c>
      <c r="D8" s="36" t="s">
        <v>30</v>
      </c>
      <c r="E8" s="36" t="s">
        <v>63</v>
      </c>
      <c r="F8" s="36" t="s">
        <v>30</v>
      </c>
      <c r="G8" s="36" t="s">
        <v>63</v>
      </c>
      <c r="H8" s="36" t="s">
        <v>30</v>
      </c>
      <c r="I8" s="36" t="s">
        <v>63</v>
      </c>
      <c r="J8" s="36" t="s">
        <v>30</v>
      </c>
      <c r="K8" s="29" t="s">
        <v>63</v>
      </c>
      <c r="L8" s="29" t="s">
        <v>30</v>
      </c>
      <c r="M8" s="129" t="s">
        <v>63</v>
      </c>
      <c r="N8" s="36" t="s">
        <v>30</v>
      </c>
      <c r="O8" s="36" t="s">
        <v>63</v>
      </c>
      <c r="P8" s="36" t="s">
        <v>30</v>
      </c>
      <c r="Q8" s="36" t="s">
        <v>63</v>
      </c>
    </row>
    <row r="9" spans="1:17" ht="38.25">
      <c r="A9" s="130" t="s">
        <v>176</v>
      </c>
      <c r="B9" s="113">
        <v>20634</v>
      </c>
      <c r="C9" s="122">
        <v>15.48552687865393</v>
      </c>
      <c r="D9" s="113">
        <v>16977</v>
      </c>
      <c r="E9" s="122">
        <v>16.24764329259539</v>
      </c>
      <c r="F9" s="113">
        <v>3291</v>
      </c>
      <c r="G9" s="122">
        <v>14.007831786839192</v>
      </c>
      <c r="H9" s="113">
        <v>227</v>
      </c>
      <c r="I9" s="122">
        <v>35.63579277864992</v>
      </c>
      <c r="J9" s="113">
        <v>83</v>
      </c>
      <c r="K9" s="132">
        <v>2.1243921167135906</v>
      </c>
      <c r="L9" s="131">
        <v>14</v>
      </c>
      <c r="M9" s="186">
        <v>6.730769230769231</v>
      </c>
      <c r="N9" s="113">
        <v>138</v>
      </c>
      <c r="O9" s="122">
        <v>3.642121931908155</v>
      </c>
      <c r="P9" s="113">
        <v>491</v>
      </c>
      <c r="Q9" s="122">
        <v>6.710400437337706</v>
      </c>
    </row>
    <row r="10" spans="1:17" ht="45" customHeight="1">
      <c r="A10" s="182" t="s">
        <v>177</v>
      </c>
      <c r="B10" s="113">
        <v>15973</v>
      </c>
      <c r="C10" s="122">
        <v>11.987511913964292</v>
      </c>
      <c r="D10" s="113">
        <v>11791</v>
      </c>
      <c r="E10" s="122">
        <v>11.284441424456162</v>
      </c>
      <c r="F10" s="113">
        <v>3499</v>
      </c>
      <c r="G10" s="122">
        <v>14.89316421213927</v>
      </c>
      <c r="H10" s="113">
        <v>81</v>
      </c>
      <c r="I10" s="122">
        <v>12.71585557299843</v>
      </c>
      <c r="J10" s="113">
        <v>424</v>
      </c>
      <c r="K10" s="132">
        <v>10.85231635525979</v>
      </c>
      <c r="L10" s="131">
        <v>49</v>
      </c>
      <c r="M10" s="186">
        <v>23.557692307692307</v>
      </c>
      <c r="N10" s="113">
        <v>418</v>
      </c>
      <c r="O10" s="122">
        <v>11.031934547373977</v>
      </c>
      <c r="P10" s="113">
        <v>1198</v>
      </c>
      <c r="Q10" s="122">
        <v>16.372830394970617</v>
      </c>
    </row>
    <row r="11" spans="1:17" ht="30" customHeight="1">
      <c r="A11" s="189" t="s">
        <v>178</v>
      </c>
      <c r="B11" s="113">
        <v>844</v>
      </c>
      <c r="C11" s="122">
        <v>0.6334101330611571</v>
      </c>
      <c r="D11" s="113">
        <v>634</v>
      </c>
      <c r="E11" s="122">
        <v>0.6067624343232302</v>
      </c>
      <c r="F11" s="113">
        <v>189</v>
      </c>
      <c r="G11" s="122">
        <v>0.8044607133736272</v>
      </c>
      <c r="H11" s="113">
        <v>13</v>
      </c>
      <c r="I11" s="122">
        <v>2.0408163265306123</v>
      </c>
      <c r="J11" s="113">
        <v>5</v>
      </c>
      <c r="K11" s="123" t="s">
        <v>303</v>
      </c>
      <c r="L11" s="190">
        <v>1</v>
      </c>
      <c r="M11" s="133" t="s">
        <v>303</v>
      </c>
      <c r="N11" s="113">
        <v>5</v>
      </c>
      <c r="O11" s="123" t="s">
        <v>303</v>
      </c>
      <c r="P11" s="113">
        <v>28</v>
      </c>
      <c r="Q11" s="122">
        <v>0.3826704933716004</v>
      </c>
    </row>
    <row r="12" spans="1:17" ht="19.5" customHeight="1">
      <c r="A12" s="59" t="s">
        <v>172</v>
      </c>
      <c r="B12" s="112">
        <v>133247</v>
      </c>
      <c r="C12" s="121">
        <v>100</v>
      </c>
      <c r="D12" s="112">
        <v>104489</v>
      </c>
      <c r="E12" s="121">
        <v>100</v>
      </c>
      <c r="F12" s="112">
        <v>23494</v>
      </c>
      <c r="G12" s="121">
        <v>100</v>
      </c>
      <c r="H12" s="112">
        <v>637</v>
      </c>
      <c r="I12" s="121">
        <v>100</v>
      </c>
      <c r="J12" s="112">
        <v>3907</v>
      </c>
      <c r="K12" s="173">
        <v>100</v>
      </c>
      <c r="L12" s="169">
        <v>208</v>
      </c>
      <c r="M12" s="175">
        <v>100</v>
      </c>
      <c r="N12" s="112">
        <v>3789</v>
      </c>
      <c r="O12" s="121">
        <v>100</v>
      </c>
      <c r="P12" s="112">
        <v>7317</v>
      </c>
      <c r="Q12" s="121">
        <v>100</v>
      </c>
    </row>
    <row r="13" spans="1:17" ht="12.75" customHeight="1">
      <c r="A13" s="176"/>
      <c r="B13" s="180"/>
      <c r="C13" s="191"/>
      <c r="D13" s="180"/>
      <c r="E13" s="191"/>
      <c r="F13" s="180"/>
      <c r="G13" s="178"/>
      <c r="H13" s="180"/>
      <c r="I13" s="191"/>
      <c r="J13" s="180"/>
      <c r="K13" s="191"/>
      <c r="L13" s="177"/>
      <c r="M13" s="191"/>
      <c r="N13" s="180"/>
      <c r="O13" s="191"/>
      <c r="P13" s="180"/>
      <c r="Q13" s="191"/>
    </row>
    <row r="14" spans="1:17" ht="24" customHeight="1">
      <c r="A14" s="286" t="s">
        <v>262</v>
      </c>
      <c r="B14" s="287"/>
      <c r="C14" s="287"/>
      <c r="D14" s="287"/>
      <c r="E14" s="287"/>
      <c r="F14" s="287"/>
      <c r="G14" s="287"/>
      <c r="H14" s="287"/>
      <c r="I14" s="287"/>
      <c r="J14" s="287"/>
      <c r="K14" s="287"/>
      <c r="L14" s="287"/>
      <c r="M14" s="287"/>
      <c r="N14" s="287"/>
      <c r="O14" s="287"/>
      <c r="P14" s="287"/>
      <c r="Q14" s="287"/>
    </row>
    <row r="15" spans="1:17" ht="12.75" customHeight="1">
      <c r="A15" s="105"/>
      <c r="B15" s="125"/>
      <c r="C15" s="125"/>
      <c r="D15" s="125"/>
      <c r="E15" s="125"/>
      <c r="F15" s="125"/>
      <c r="G15" s="125"/>
      <c r="H15" s="125"/>
      <c r="I15" s="125"/>
      <c r="J15" s="125"/>
      <c r="K15" s="125"/>
      <c r="L15" s="125"/>
      <c r="M15" s="125"/>
      <c r="N15" s="125"/>
      <c r="O15" s="125"/>
      <c r="P15" s="125"/>
      <c r="Q15" s="125"/>
    </row>
    <row r="16" spans="1:17" ht="25.5" customHeight="1">
      <c r="A16" s="286" t="s">
        <v>263</v>
      </c>
      <c r="B16" s="287"/>
      <c r="C16" s="287"/>
      <c r="D16" s="287"/>
      <c r="E16" s="287"/>
      <c r="F16" s="287"/>
      <c r="G16" s="287"/>
      <c r="H16" s="287"/>
      <c r="I16" s="287"/>
      <c r="J16" s="287"/>
      <c r="K16" s="287"/>
      <c r="L16" s="287"/>
      <c r="M16" s="287"/>
      <c r="N16" s="287"/>
      <c r="O16" s="287"/>
      <c r="P16" s="287"/>
      <c r="Q16" s="287"/>
    </row>
    <row r="17" spans="1:17" ht="12.75" customHeight="1">
      <c r="A17" s="105"/>
      <c r="B17" s="125"/>
      <c r="C17" s="125"/>
      <c r="D17" s="125"/>
      <c r="E17" s="125"/>
      <c r="F17" s="125"/>
      <c r="G17" s="125"/>
      <c r="H17" s="125"/>
      <c r="I17" s="125"/>
      <c r="J17" s="125"/>
      <c r="K17" s="125"/>
      <c r="L17" s="125"/>
      <c r="M17" s="125"/>
      <c r="N17" s="125"/>
      <c r="O17" s="125"/>
      <c r="P17" s="125"/>
      <c r="Q17" s="125"/>
    </row>
    <row r="18" spans="1:17" ht="12.75">
      <c r="A18" s="299" t="s">
        <v>292</v>
      </c>
      <c r="B18" s="300"/>
      <c r="C18" s="300"/>
      <c r="D18" s="300"/>
      <c r="E18" s="300"/>
      <c r="F18" s="300"/>
      <c r="G18" s="300"/>
      <c r="H18" s="300"/>
      <c r="I18" s="300"/>
      <c r="J18" s="300"/>
      <c r="K18" s="300"/>
      <c r="L18" s="300"/>
      <c r="M18" s="300"/>
      <c r="N18" s="300"/>
      <c r="O18" s="300"/>
      <c r="P18" s="300"/>
      <c r="Q18" s="300"/>
    </row>
  </sheetData>
  <mergeCells count="4">
    <mergeCell ref="A14:Q14"/>
    <mergeCell ref="A16:Q16"/>
    <mergeCell ref="A18:Q18"/>
    <mergeCell ref="A6:A8"/>
  </mergeCells>
  <printOptions horizontalCentered="1"/>
  <pageMargins left="0.5" right="0.5" top="1" bottom="1" header="0" footer="0"/>
  <pageSetup fitToHeight="1" fitToWidth="1" horizontalDpi="300" verticalDpi="3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Q36"/>
  <sheetViews>
    <sheetView workbookViewId="0" topLeftCell="A1">
      <selection activeCell="A1" sqref="A1"/>
    </sheetView>
  </sheetViews>
  <sheetFormatPr defaultColWidth="9.33203125" defaultRowHeight="12.75"/>
  <cols>
    <col min="1" max="1" width="25.66015625" style="3" customWidth="1"/>
    <col min="2" max="2" width="9.5" style="3" bestFit="1" customWidth="1"/>
    <col min="3" max="3" width="7.16015625" style="3" bestFit="1" customWidth="1"/>
    <col min="4" max="4" width="9.5" style="3" bestFit="1" customWidth="1"/>
    <col min="5" max="5" width="7.16015625" style="3" bestFit="1" customWidth="1"/>
    <col min="6" max="6" width="8.66015625" style="3" bestFit="1" customWidth="1"/>
    <col min="7" max="7" width="7.16015625" style="3" bestFit="1" customWidth="1"/>
    <col min="8" max="8" width="8.66015625" style="3" bestFit="1" customWidth="1"/>
    <col min="9" max="9" width="7.16015625" style="3" bestFit="1" customWidth="1"/>
    <col min="10" max="10" width="8.66015625" style="3" bestFit="1" customWidth="1"/>
    <col min="11" max="11" width="7.16015625" style="3" bestFit="1" customWidth="1"/>
    <col min="12" max="12" width="8.66015625" style="3" bestFit="1" customWidth="1"/>
    <col min="13" max="13" width="7.16015625" style="3" bestFit="1" customWidth="1"/>
    <col min="14" max="14" width="8.66015625" style="3" bestFit="1" customWidth="1"/>
    <col min="15" max="15" width="7.16015625" style="3" bestFit="1" customWidth="1"/>
    <col min="16" max="16" width="8.66015625" style="3" bestFit="1" customWidth="1"/>
    <col min="17" max="17" width="7.16015625" style="3" bestFit="1" customWidth="1"/>
    <col min="18" max="16384" width="9.33203125" style="3" customWidth="1"/>
  </cols>
  <sheetData>
    <row r="1" ht="12.75">
      <c r="A1" s="40"/>
    </row>
    <row r="2" spans="1:17" ht="12.75">
      <c r="A2" s="1" t="s">
        <v>179</v>
      </c>
      <c r="B2" s="2"/>
      <c r="C2" s="2"/>
      <c r="D2" s="2"/>
      <c r="E2" s="2"/>
      <c r="F2" s="2"/>
      <c r="G2" s="2"/>
      <c r="H2" s="2"/>
      <c r="I2" s="2"/>
      <c r="J2" s="2"/>
      <c r="K2" s="2"/>
      <c r="L2" s="2"/>
      <c r="M2" s="2"/>
      <c r="N2" s="2"/>
      <c r="O2" s="2"/>
      <c r="P2" s="2"/>
      <c r="Q2" s="2"/>
    </row>
    <row r="3" spans="1:17" ht="12.75">
      <c r="A3" s="4" t="s">
        <v>314</v>
      </c>
      <c r="B3" s="2"/>
      <c r="C3" s="2"/>
      <c r="D3" s="2"/>
      <c r="E3" s="2"/>
      <c r="F3" s="2"/>
      <c r="G3" s="2"/>
      <c r="H3" s="2"/>
      <c r="I3" s="2"/>
      <c r="J3" s="2"/>
      <c r="K3" s="2"/>
      <c r="L3" s="2"/>
      <c r="M3" s="2"/>
      <c r="N3" s="2"/>
      <c r="O3" s="2"/>
      <c r="P3" s="2"/>
      <c r="Q3" s="2"/>
    </row>
    <row r="4" spans="1:17" ht="12.75">
      <c r="A4" s="1" t="s">
        <v>284</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2.75">
      <c r="A6" s="288" t="s">
        <v>181</v>
      </c>
      <c r="B6" s="44" t="s">
        <v>180</v>
      </c>
      <c r="C6" s="45"/>
      <c r="D6" s="45"/>
      <c r="E6" s="45"/>
      <c r="F6" s="45"/>
      <c r="G6" s="45"/>
      <c r="H6" s="45"/>
      <c r="I6" s="45"/>
      <c r="J6" s="45"/>
      <c r="K6" s="46"/>
      <c r="L6" s="45"/>
      <c r="M6" s="46"/>
      <c r="N6" s="44" t="s">
        <v>53</v>
      </c>
      <c r="O6" s="45"/>
      <c r="P6" s="45"/>
      <c r="Q6" s="43"/>
    </row>
    <row r="7" spans="1:17" ht="12.75">
      <c r="A7" s="331"/>
      <c r="B7" s="38" t="s">
        <v>55</v>
      </c>
      <c r="C7" s="34"/>
      <c r="D7" s="38" t="s">
        <v>56</v>
      </c>
      <c r="E7" s="34"/>
      <c r="F7" s="38" t="s">
        <v>57</v>
      </c>
      <c r="G7" s="34"/>
      <c r="H7" s="334" t="s">
        <v>182</v>
      </c>
      <c r="I7" s="335"/>
      <c r="J7" s="38" t="s">
        <v>59</v>
      </c>
      <c r="K7" s="34"/>
      <c r="L7" s="35" t="s">
        <v>64</v>
      </c>
      <c r="M7" s="47"/>
      <c r="N7" s="38" t="s">
        <v>61</v>
      </c>
      <c r="O7" s="34"/>
      <c r="P7" s="38" t="s">
        <v>62</v>
      </c>
      <c r="Q7" s="34"/>
    </row>
    <row r="8" spans="1:17" ht="12.75">
      <c r="A8" s="332"/>
      <c r="B8" s="179" t="s">
        <v>30</v>
      </c>
      <c r="C8" s="36" t="s">
        <v>63</v>
      </c>
      <c r="D8" s="179" t="s">
        <v>30</v>
      </c>
      <c r="E8" s="36" t="s">
        <v>63</v>
      </c>
      <c r="F8" s="179" t="s">
        <v>30</v>
      </c>
      <c r="G8" s="36" t="s">
        <v>63</v>
      </c>
      <c r="H8" s="179" t="s">
        <v>30</v>
      </c>
      <c r="I8" s="36" t="s">
        <v>63</v>
      </c>
      <c r="J8" s="179" t="s">
        <v>30</v>
      </c>
      <c r="K8" s="36" t="s">
        <v>63</v>
      </c>
      <c r="L8" s="179" t="s">
        <v>30</v>
      </c>
      <c r="M8" s="129" t="s">
        <v>63</v>
      </c>
      <c r="N8" s="179" t="s">
        <v>30</v>
      </c>
      <c r="O8" s="36" t="s">
        <v>63</v>
      </c>
      <c r="P8" s="179" t="s">
        <v>30</v>
      </c>
      <c r="Q8" s="36" t="s">
        <v>63</v>
      </c>
    </row>
    <row r="9" spans="1:17" ht="25.5" customHeight="1">
      <c r="A9" s="130" t="s">
        <v>183</v>
      </c>
      <c r="B9" s="177">
        <v>5346</v>
      </c>
      <c r="C9" s="122">
        <v>4.012097833347092</v>
      </c>
      <c r="D9" s="177">
        <v>4282</v>
      </c>
      <c r="E9" s="122">
        <v>4.098039028031659</v>
      </c>
      <c r="F9" s="177">
        <v>901</v>
      </c>
      <c r="G9" s="122">
        <v>3.8350217076700437</v>
      </c>
      <c r="H9" s="177">
        <v>40</v>
      </c>
      <c r="I9" s="122">
        <v>6.279434850863422</v>
      </c>
      <c r="J9" s="177">
        <v>87</v>
      </c>
      <c r="K9" s="122">
        <v>2.2267724596877403</v>
      </c>
      <c r="L9" s="177">
        <v>9</v>
      </c>
      <c r="M9" s="134">
        <v>4.326923076923077</v>
      </c>
      <c r="N9" s="177">
        <v>41</v>
      </c>
      <c r="O9" s="122">
        <v>1.0820797044074955</v>
      </c>
      <c r="P9" s="177">
        <v>226</v>
      </c>
      <c r="Q9" s="122">
        <v>3.0886975536422034</v>
      </c>
    </row>
    <row r="10" spans="1:17" ht="19.5" customHeight="1">
      <c r="A10" s="50" t="s">
        <v>184</v>
      </c>
      <c r="B10" s="177">
        <v>3845</v>
      </c>
      <c r="C10" s="122">
        <v>2.885618437938565</v>
      </c>
      <c r="D10" s="177">
        <v>3032</v>
      </c>
      <c r="E10" s="122">
        <v>2.9017408531041546</v>
      </c>
      <c r="F10" s="177">
        <v>544</v>
      </c>
      <c r="G10" s="122">
        <v>2.3154848046309695</v>
      </c>
      <c r="H10" s="177">
        <v>35</v>
      </c>
      <c r="I10" s="122">
        <v>5.4945054945054945</v>
      </c>
      <c r="J10" s="177">
        <v>209</v>
      </c>
      <c r="K10" s="122">
        <v>5.349372920399284</v>
      </c>
      <c r="L10" s="177">
        <v>9</v>
      </c>
      <c r="M10" s="134">
        <v>4.326923076923077</v>
      </c>
      <c r="N10" s="177">
        <v>84</v>
      </c>
      <c r="O10" s="122">
        <v>2.2169437846397466</v>
      </c>
      <c r="P10" s="177">
        <v>291</v>
      </c>
      <c r="Q10" s="122">
        <v>3.9770397703977043</v>
      </c>
    </row>
    <row r="11" spans="1:17" ht="19.5" customHeight="1">
      <c r="A11" s="50" t="s">
        <v>299</v>
      </c>
      <c r="B11" s="177">
        <v>1973</v>
      </c>
      <c r="C11" s="122">
        <v>1.4807087589214016</v>
      </c>
      <c r="D11" s="177">
        <v>1140</v>
      </c>
      <c r="E11" s="122">
        <v>1.091023935533884</v>
      </c>
      <c r="F11" s="177">
        <v>796</v>
      </c>
      <c r="G11" s="122">
        <v>3.3880990891291396</v>
      </c>
      <c r="H11" s="177">
        <v>13</v>
      </c>
      <c r="I11" s="122">
        <v>2.0408163265306123</v>
      </c>
      <c r="J11" s="177">
        <v>16</v>
      </c>
      <c r="K11" s="122">
        <v>0.4095213718965958</v>
      </c>
      <c r="L11" s="177">
        <v>2</v>
      </c>
      <c r="M11" s="134" t="s">
        <v>303</v>
      </c>
      <c r="N11" s="177">
        <v>12</v>
      </c>
      <c r="O11" s="122">
        <v>0.3167062549485352</v>
      </c>
      <c r="P11" s="177">
        <v>74</v>
      </c>
      <c r="Q11" s="122">
        <v>1.011343446767801</v>
      </c>
    </row>
    <row r="12" spans="1:17" ht="25.5" customHeight="1">
      <c r="A12" s="130" t="s">
        <v>249</v>
      </c>
      <c r="B12" s="177">
        <v>1848</v>
      </c>
      <c r="C12" s="122">
        <v>1.3868980164656617</v>
      </c>
      <c r="D12" s="177">
        <v>1296</v>
      </c>
      <c r="E12" s="122">
        <v>1.2403219477648366</v>
      </c>
      <c r="F12" s="177">
        <v>478</v>
      </c>
      <c r="G12" s="122">
        <v>2.03456201583383</v>
      </c>
      <c r="H12" s="177">
        <v>7</v>
      </c>
      <c r="I12" s="122">
        <v>1.098901098901099</v>
      </c>
      <c r="J12" s="177">
        <v>55</v>
      </c>
      <c r="K12" s="122">
        <v>1.4077297158945483</v>
      </c>
      <c r="L12" s="177">
        <v>6</v>
      </c>
      <c r="M12" s="134">
        <v>2.8846153846153846</v>
      </c>
      <c r="N12" s="177">
        <v>29</v>
      </c>
      <c r="O12" s="122">
        <v>0.7653734494589601</v>
      </c>
      <c r="P12" s="177">
        <v>136</v>
      </c>
      <c r="Q12" s="122">
        <v>1.858685253519202</v>
      </c>
    </row>
    <row r="13" spans="1:17" ht="25.5" customHeight="1">
      <c r="A13" s="130" t="s">
        <v>306</v>
      </c>
      <c r="B13" s="177">
        <v>1620</v>
      </c>
      <c r="C13" s="122">
        <v>1.2157872222263917</v>
      </c>
      <c r="D13" s="177">
        <v>1041</v>
      </c>
      <c r="E13" s="122">
        <v>0.9962771200796257</v>
      </c>
      <c r="F13" s="177">
        <v>502</v>
      </c>
      <c r="G13" s="122">
        <v>2.136715757214608</v>
      </c>
      <c r="H13" s="177">
        <v>8</v>
      </c>
      <c r="I13" s="122">
        <v>1.2558869701726845</v>
      </c>
      <c r="J13" s="177">
        <v>62</v>
      </c>
      <c r="K13" s="122">
        <v>1.586895316099309</v>
      </c>
      <c r="L13" s="181" t="s">
        <v>305</v>
      </c>
      <c r="M13" s="133" t="s">
        <v>304</v>
      </c>
      <c r="N13" s="177">
        <v>46</v>
      </c>
      <c r="O13" s="122">
        <v>1.214040643969385</v>
      </c>
      <c r="P13" s="177">
        <v>120</v>
      </c>
      <c r="Q13" s="122">
        <v>1.6400164001640016</v>
      </c>
    </row>
    <row r="14" spans="1:17" ht="25.5" customHeight="1">
      <c r="A14" s="130" t="s">
        <v>185</v>
      </c>
      <c r="B14" s="177">
        <v>1450</v>
      </c>
      <c r="C14" s="122">
        <v>1.0882046124865852</v>
      </c>
      <c r="D14" s="177">
        <v>1374</v>
      </c>
      <c r="E14" s="122">
        <v>1.3149709538803127</v>
      </c>
      <c r="F14" s="177">
        <v>48</v>
      </c>
      <c r="G14" s="122">
        <v>0.20430748276155614</v>
      </c>
      <c r="H14" s="177">
        <v>7</v>
      </c>
      <c r="I14" s="122">
        <v>1.098901098901099</v>
      </c>
      <c r="J14" s="177">
        <v>15</v>
      </c>
      <c r="K14" s="122">
        <v>0.38392628615305857</v>
      </c>
      <c r="L14" s="177">
        <v>1</v>
      </c>
      <c r="M14" s="134" t="s">
        <v>303</v>
      </c>
      <c r="N14" s="177">
        <v>20</v>
      </c>
      <c r="O14" s="122">
        <v>0.5278437582475587</v>
      </c>
      <c r="P14" s="177">
        <v>52</v>
      </c>
      <c r="Q14" s="122">
        <v>0.7106737734044007</v>
      </c>
    </row>
    <row r="15" spans="1:17" ht="41.25" customHeight="1">
      <c r="A15" s="182" t="s">
        <v>228</v>
      </c>
      <c r="B15" s="177">
        <v>1437</v>
      </c>
      <c r="C15" s="122">
        <v>1.0784482952711882</v>
      </c>
      <c r="D15" s="177">
        <v>1125</v>
      </c>
      <c r="E15" s="122">
        <v>1.076668357434754</v>
      </c>
      <c r="F15" s="177">
        <v>254</v>
      </c>
      <c r="G15" s="122">
        <v>1.0811270962799011</v>
      </c>
      <c r="H15" s="177">
        <v>13</v>
      </c>
      <c r="I15" s="122">
        <v>2.0408163265306123</v>
      </c>
      <c r="J15" s="177">
        <v>40</v>
      </c>
      <c r="K15" s="122">
        <v>1.0238034297414897</v>
      </c>
      <c r="L15" s="177">
        <v>2</v>
      </c>
      <c r="M15" s="134" t="s">
        <v>303</v>
      </c>
      <c r="N15" s="177">
        <v>24</v>
      </c>
      <c r="O15" s="122">
        <v>0.6334125098970704</v>
      </c>
      <c r="P15" s="177">
        <v>66</v>
      </c>
      <c r="Q15" s="122">
        <v>0.9020090200902008</v>
      </c>
    </row>
    <row r="16" spans="1:17" ht="19.5" customHeight="1">
      <c r="A16" s="50" t="s">
        <v>188</v>
      </c>
      <c r="B16" s="177">
        <v>1366</v>
      </c>
      <c r="C16" s="122">
        <v>1.0251637935563278</v>
      </c>
      <c r="D16" s="177">
        <v>1227</v>
      </c>
      <c r="E16" s="122">
        <v>1.1742862885088383</v>
      </c>
      <c r="F16" s="177">
        <v>107</v>
      </c>
      <c r="G16" s="122">
        <v>0.45543543032263556</v>
      </c>
      <c r="H16" s="177">
        <v>1</v>
      </c>
      <c r="I16" s="123" t="s">
        <v>303</v>
      </c>
      <c r="J16" s="177">
        <v>20</v>
      </c>
      <c r="K16" s="122">
        <v>0.5119017148707449</v>
      </c>
      <c r="L16" s="183">
        <v>1</v>
      </c>
      <c r="M16" s="134" t="s">
        <v>303</v>
      </c>
      <c r="N16" s="177">
        <v>22</v>
      </c>
      <c r="O16" s="122">
        <v>0.5806281340723146</v>
      </c>
      <c r="P16" s="177">
        <v>32</v>
      </c>
      <c r="Q16" s="122">
        <v>0.4373377067104004</v>
      </c>
    </row>
    <row r="17" spans="1:17" ht="19.5" customHeight="1">
      <c r="A17" s="50" t="s">
        <v>187</v>
      </c>
      <c r="B17" s="177">
        <v>1290</v>
      </c>
      <c r="C17" s="122">
        <v>0.9681268621432377</v>
      </c>
      <c r="D17" s="177">
        <v>919</v>
      </c>
      <c r="E17" s="122">
        <v>0.8795184182067012</v>
      </c>
      <c r="F17" s="177">
        <v>354</v>
      </c>
      <c r="G17" s="122">
        <v>1.5067676853664767</v>
      </c>
      <c r="H17" s="177">
        <v>1</v>
      </c>
      <c r="I17" s="123" t="s">
        <v>303</v>
      </c>
      <c r="J17" s="177">
        <v>11</v>
      </c>
      <c r="K17" s="122">
        <v>0.28154594317890963</v>
      </c>
      <c r="L17" s="183">
        <v>3</v>
      </c>
      <c r="M17" s="134" t="s">
        <v>303</v>
      </c>
      <c r="N17" s="177">
        <v>7</v>
      </c>
      <c r="O17" s="122">
        <v>0.18474531538664557</v>
      </c>
      <c r="P17" s="177">
        <v>46</v>
      </c>
      <c r="Q17" s="122">
        <v>0.6286729533962007</v>
      </c>
    </row>
    <row r="18" spans="1:17" ht="19.5" customHeight="1">
      <c r="A18" s="50" t="s">
        <v>189</v>
      </c>
      <c r="B18" s="177">
        <v>991</v>
      </c>
      <c r="C18" s="122">
        <v>0.7437315661891075</v>
      </c>
      <c r="D18" s="177">
        <v>740</v>
      </c>
      <c r="E18" s="122">
        <v>0.7082085195570825</v>
      </c>
      <c r="F18" s="177">
        <v>227</v>
      </c>
      <c r="G18" s="122">
        <v>0.966204137226526</v>
      </c>
      <c r="H18" s="177">
        <v>4</v>
      </c>
      <c r="I18" s="123" t="s">
        <v>303</v>
      </c>
      <c r="J18" s="177">
        <v>12</v>
      </c>
      <c r="K18" s="122">
        <v>0.3071410289224469</v>
      </c>
      <c r="L18" s="183">
        <v>1</v>
      </c>
      <c r="M18" s="134" t="s">
        <v>303</v>
      </c>
      <c r="N18" s="177">
        <v>8</v>
      </c>
      <c r="O18" s="122">
        <v>0.2111375032990235</v>
      </c>
      <c r="P18" s="177">
        <v>28</v>
      </c>
      <c r="Q18" s="122">
        <v>0.3826704933716004</v>
      </c>
    </row>
    <row r="19" spans="1:17" ht="19.5" customHeight="1">
      <c r="A19" s="50" t="s">
        <v>186</v>
      </c>
      <c r="B19" s="177">
        <v>883</v>
      </c>
      <c r="C19" s="122">
        <v>0.662679084707348</v>
      </c>
      <c r="D19" s="177">
        <v>711</v>
      </c>
      <c r="E19" s="122">
        <v>0.6804544018987645</v>
      </c>
      <c r="F19" s="177">
        <v>118</v>
      </c>
      <c r="G19" s="122">
        <v>0.5022558951221588</v>
      </c>
      <c r="H19" s="177">
        <v>5</v>
      </c>
      <c r="I19" s="123" t="s">
        <v>303</v>
      </c>
      <c r="J19" s="177">
        <v>45</v>
      </c>
      <c r="K19" s="122">
        <v>1.1517788584591757</v>
      </c>
      <c r="L19" s="177">
        <v>1</v>
      </c>
      <c r="M19" s="134" t="s">
        <v>303</v>
      </c>
      <c r="N19" s="177">
        <v>40</v>
      </c>
      <c r="O19" s="122">
        <v>1.0556875164951174</v>
      </c>
      <c r="P19" s="177">
        <v>43</v>
      </c>
      <c r="Q19" s="122">
        <v>0.5876725433921006</v>
      </c>
    </row>
    <row r="20" spans="1:17" ht="19.5" customHeight="1">
      <c r="A20" s="50" t="s">
        <v>300</v>
      </c>
      <c r="B20" s="177">
        <v>770</v>
      </c>
      <c r="C20" s="122">
        <v>0.577874173527359</v>
      </c>
      <c r="D20" s="177">
        <v>323</v>
      </c>
      <c r="E20" s="122">
        <v>0.3091234484012671</v>
      </c>
      <c r="F20" s="177">
        <v>442</v>
      </c>
      <c r="G20" s="122">
        <v>1.881331403762663</v>
      </c>
      <c r="H20" s="177">
        <v>3</v>
      </c>
      <c r="I20" s="123" t="s">
        <v>303</v>
      </c>
      <c r="J20" s="177">
        <v>1</v>
      </c>
      <c r="K20" s="123" t="s">
        <v>303</v>
      </c>
      <c r="L20" s="181" t="s">
        <v>305</v>
      </c>
      <c r="M20" s="133" t="s">
        <v>304</v>
      </c>
      <c r="N20" s="177">
        <v>1</v>
      </c>
      <c r="O20" s="123" t="s">
        <v>303</v>
      </c>
      <c r="P20" s="177">
        <v>19</v>
      </c>
      <c r="Q20" s="122">
        <v>0.25966926335930024</v>
      </c>
    </row>
    <row r="21" spans="1:17" ht="19.5" customHeight="1">
      <c r="A21" s="108" t="s">
        <v>248</v>
      </c>
      <c r="B21" s="177">
        <v>33857</v>
      </c>
      <c r="C21" s="122">
        <v>25.40920245859194</v>
      </c>
      <c r="D21" s="177">
        <v>24636</v>
      </c>
      <c r="E21" s="122">
        <v>23.577601470011196</v>
      </c>
      <c r="F21" s="177">
        <v>8048</v>
      </c>
      <c r="G21" s="122">
        <v>34.25555460968758</v>
      </c>
      <c r="H21" s="177">
        <v>171</v>
      </c>
      <c r="I21" s="122">
        <v>26.84458398744113</v>
      </c>
      <c r="J21" s="177">
        <v>833</v>
      </c>
      <c r="K21" s="122">
        <v>21.320706424366524</v>
      </c>
      <c r="L21" s="177">
        <v>51</v>
      </c>
      <c r="M21" s="186">
        <v>24.519230769230766</v>
      </c>
      <c r="N21" s="177">
        <v>496</v>
      </c>
      <c r="O21" s="122">
        <v>13.090525204539457</v>
      </c>
      <c r="P21" s="177">
        <v>1750</v>
      </c>
      <c r="Q21" s="122">
        <v>23.916905835725025</v>
      </c>
    </row>
    <row r="22" spans="1:17" ht="19.5" customHeight="1">
      <c r="A22" s="59" t="s">
        <v>172</v>
      </c>
      <c r="B22" s="185">
        <v>133247</v>
      </c>
      <c r="C22" s="121">
        <v>100</v>
      </c>
      <c r="D22" s="185">
        <v>104489</v>
      </c>
      <c r="E22" s="121">
        <v>100</v>
      </c>
      <c r="F22" s="185">
        <v>23494</v>
      </c>
      <c r="G22" s="121">
        <v>100</v>
      </c>
      <c r="H22" s="185">
        <v>637</v>
      </c>
      <c r="I22" s="121">
        <v>100</v>
      </c>
      <c r="J22" s="185">
        <v>3907</v>
      </c>
      <c r="K22" s="121">
        <v>100</v>
      </c>
      <c r="L22" s="185">
        <v>208</v>
      </c>
      <c r="M22" s="175">
        <v>100</v>
      </c>
      <c r="N22" s="185">
        <v>3789</v>
      </c>
      <c r="O22" s="121">
        <v>100</v>
      </c>
      <c r="P22" s="185">
        <v>7317</v>
      </c>
      <c r="Q22" s="121">
        <v>100</v>
      </c>
    </row>
    <row r="23" spans="1:17" ht="12.75" customHeight="1">
      <c r="A23" s="136"/>
      <c r="B23" s="187"/>
      <c r="C23" s="188"/>
      <c r="D23" s="187"/>
      <c r="E23" s="188"/>
      <c r="F23" s="187"/>
      <c r="G23" s="188"/>
      <c r="H23" s="187"/>
      <c r="I23" s="188"/>
      <c r="J23" s="187"/>
      <c r="K23" s="188"/>
      <c r="L23" s="187"/>
      <c r="M23" s="188"/>
      <c r="N23" s="187"/>
      <c r="O23" s="188"/>
      <c r="P23" s="187"/>
      <c r="Q23" s="188"/>
    </row>
    <row r="24" spans="1:17" ht="36" customHeight="1">
      <c r="A24" s="290" t="s">
        <v>250</v>
      </c>
      <c r="B24" s="290"/>
      <c r="C24" s="290"/>
      <c r="D24" s="290"/>
      <c r="E24" s="290"/>
      <c r="F24" s="290"/>
      <c r="G24" s="290"/>
      <c r="H24" s="290"/>
      <c r="I24" s="290"/>
      <c r="J24" s="290"/>
      <c r="K24" s="290"/>
      <c r="L24" s="290"/>
      <c r="M24" s="290"/>
      <c r="N24" s="290"/>
      <c r="O24" s="290"/>
      <c r="P24" s="290"/>
      <c r="Q24" s="290"/>
    </row>
    <row r="25" spans="1:17" ht="12.75" customHeight="1">
      <c r="A25" s="140"/>
      <c r="B25" s="140"/>
      <c r="C25" s="140"/>
      <c r="D25" s="140"/>
      <c r="E25" s="140"/>
      <c r="F25" s="140"/>
      <c r="G25" s="140"/>
      <c r="H25" s="140"/>
      <c r="I25" s="140"/>
      <c r="J25" s="140"/>
      <c r="K25" s="140"/>
      <c r="L25" s="140"/>
      <c r="M25" s="140"/>
      <c r="N25" s="140"/>
      <c r="O25" s="140"/>
      <c r="P25" s="140"/>
      <c r="Q25" s="140"/>
    </row>
    <row r="26" spans="1:17" ht="21" customHeight="1">
      <c r="A26" s="286" t="s">
        <v>238</v>
      </c>
      <c r="B26" s="287"/>
      <c r="C26" s="287"/>
      <c r="D26" s="287"/>
      <c r="E26" s="287"/>
      <c r="F26" s="287"/>
      <c r="G26" s="287"/>
      <c r="H26" s="287"/>
      <c r="I26" s="287"/>
      <c r="J26" s="287"/>
      <c r="K26" s="287"/>
      <c r="L26" s="287"/>
      <c r="M26" s="287"/>
      <c r="N26" s="287"/>
      <c r="O26" s="287"/>
      <c r="P26" s="287"/>
      <c r="Q26" s="287"/>
    </row>
    <row r="27" spans="1:17" ht="12.75" customHeight="1">
      <c r="A27" s="105"/>
      <c r="B27" s="125"/>
      <c r="C27" s="125"/>
      <c r="D27" s="125"/>
      <c r="E27" s="125"/>
      <c r="F27" s="125"/>
      <c r="G27" s="125"/>
      <c r="H27" s="125"/>
      <c r="I27" s="125"/>
      <c r="J27" s="125"/>
      <c r="K27" s="125"/>
      <c r="L27" s="125"/>
      <c r="M27" s="125"/>
      <c r="N27" s="125"/>
      <c r="O27" s="125"/>
      <c r="P27" s="125"/>
      <c r="Q27" s="125"/>
    </row>
    <row r="28" spans="1:17" s="60" customFormat="1" ht="19.5" customHeight="1">
      <c r="A28" s="333" t="s">
        <v>292</v>
      </c>
      <c r="B28" s="223"/>
      <c r="C28" s="223"/>
      <c r="D28" s="223"/>
      <c r="E28" s="223"/>
      <c r="F28" s="223"/>
      <c r="G28" s="223"/>
      <c r="H28" s="223"/>
      <c r="I28" s="223"/>
      <c r="J28" s="223"/>
      <c r="K28" s="223"/>
      <c r="L28" s="223"/>
      <c r="M28" s="223"/>
      <c r="N28" s="223"/>
      <c r="O28" s="223"/>
      <c r="P28" s="223"/>
      <c r="Q28" s="223"/>
    </row>
    <row r="33" ht="12.75">
      <c r="A33" s="142"/>
    </row>
    <row r="34" ht="12.75">
      <c r="A34" s="142"/>
    </row>
    <row r="35" ht="12.75">
      <c r="A35" s="142"/>
    </row>
    <row r="36" ht="12.75">
      <c r="A36" s="142"/>
    </row>
  </sheetData>
  <mergeCells count="5">
    <mergeCell ref="A24:Q24"/>
    <mergeCell ref="A26:Q26"/>
    <mergeCell ref="A6:A8"/>
    <mergeCell ref="A28:Q28"/>
    <mergeCell ref="H7:I7"/>
  </mergeCells>
  <printOptions horizontalCentered="1"/>
  <pageMargins left="0.5" right="0.5" top="1" bottom="1" header="0" footer="0"/>
  <pageSetup fitToHeight="1" fitToWidth="1" horizontalDpi="300" verticalDpi="300" orientation="landscape" scale="97" r:id="rId1"/>
</worksheet>
</file>

<file path=xl/worksheets/sheet17.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A1" sqref="A1"/>
    </sheetView>
  </sheetViews>
  <sheetFormatPr defaultColWidth="9.33203125" defaultRowHeight="12.75"/>
  <cols>
    <col min="1" max="1" width="20.5" style="3" customWidth="1"/>
    <col min="2" max="2" width="9.5" style="3" bestFit="1" customWidth="1"/>
    <col min="3" max="3" width="7.16015625" style="3" bestFit="1" customWidth="1"/>
    <col min="4" max="4" width="9.5" style="3" bestFit="1" customWidth="1"/>
    <col min="5" max="5" width="7.16015625" style="3" bestFit="1" customWidth="1"/>
    <col min="6" max="6" width="8.66015625" style="3" bestFit="1" customWidth="1"/>
    <col min="7" max="7" width="7.16015625" style="3" bestFit="1" customWidth="1"/>
    <col min="8" max="8" width="8.66015625" style="3" bestFit="1" customWidth="1"/>
    <col min="9" max="9" width="7.16015625" style="3" bestFit="1" customWidth="1"/>
    <col min="10" max="10" width="8.66015625" style="3" bestFit="1" customWidth="1"/>
    <col min="11" max="11" width="7.16015625" style="3" bestFit="1" customWidth="1"/>
    <col min="12" max="12" width="8.66015625" style="3" bestFit="1" customWidth="1"/>
    <col min="13" max="13" width="7.16015625" style="3" bestFit="1" customWidth="1"/>
    <col min="14" max="14" width="8.66015625" style="3" bestFit="1" customWidth="1"/>
    <col min="15" max="15" width="7.16015625" style="3" bestFit="1" customWidth="1"/>
    <col min="16" max="16" width="8.66015625" style="3" bestFit="1" customWidth="1"/>
    <col min="17" max="17" width="7.16015625" style="3" bestFit="1" customWidth="1"/>
    <col min="18" max="16384" width="9.33203125" style="3" customWidth="1"/>
  </cols>
  <sheetData>
    <row r="1" ht="12.75">
      <c r="A1" s="40"/>
    </row>
    <row r="2" spans="1:17" ht="12.75">
      <c r="A2" s="1" t="s">
        <v>190</v>
      </c>
      <c r="B2" s="2"/>
      <c r="C2" s="2"/>
      <c r="D2" s="2"/>
      <c r="E2" s="2"/>
      <c r="F2" s="2"/>
      <c r="G2" s="2"/>
      <c r="H2" s="2"/>
      <c r="I2" s="2"/>
      <c r="J2" s="2"/>
      <c r="K2" s="2"/>
      <c r="L2" s="2"/>
      <c r="M2" s="2"/>
      <c r="N2" s="2"/>
      <c r="O2" s="2"/>
      <c r="P2" s="2"/>
      <c r="Q2" s="2"/>
    </row>
    <row r="3" spans="1:17" ht="12.75">
      <c r="A3" s="4" t="s">
        <v>313</v>
      </c>
      <c r="B3" s="2"/>
      <c r="C3" s="2"/>
      <c r="D3" s="2"/>
      <c r="E3" s="2"/>
      <c r="F3" s="2"/>
      <c r="G3" s="2"/>
      <c r="H3" s="2"/>
      <c r="I3" s="2"/>
      <c r="J3" s="2"/>
      <c r="K3" s="2"/>
      <c r="L3" s="2"/>
      <c r="M3" s="2"/>
      <c r="N3" s="2"/>
      <c r="O3" s="2"/>
      <c r="P3" s="2"/>
      <c r="Q3" s="2"/>
    </row>
    <row r="4" spans="1:17" ht="12.75">
      <c r="A4" s="1" t="s">
        <v>284</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2.75">
      <c r="A6" s="296" t="s">
        <v>264</v>
      </c>
      <c r="B6" s="44" t="s">
        <v>52</v>
      </c>
      <c r="C6" s="45"/>
      <c r="D6" s="45"/>
      <c r="E6" s="45"/>
      <c r="F6" s="45"/>
      <c r="G6" s="45"/>
      <c r="H6" s="45"/>
      <c r="I6" s="45"/>
      <c r="J6" s="45"/>
      <c r="K6" s="46"/>
      <c r="L6" s="45"/>
      <c r="M6" s="46"/>
      <c r="N6" s="44" t="s">
        <v>53</v>
      </c>
      <c r="O6" s="45"/>
      <c r="P6" s="45"/>
      <c r="Q6" s="43"/>
    </row>
    <row r="7" spans="1:17" ht="12.75">
      <c r="A7" s="306"/>
      <c r="B7" s="37" t="s">
        <v>55</v>
      </c>
      <c r="C7" s="148"/>
      <c r="D7" s="38" t="s">
        <v>56</v>
      </c>
      <c r="E7" s="148"/>
      <c r="F7" s="38" t="s">
        <v>57</v>
      </c>
      <c r="G7" s="148"/>
      <c r="H7" s="38" t="s">
        <v>58</v>
      </c>
      <c r="I7" s="148"/>
      <c r="J7" s="38" t="s">
        <v>141</v>
      </c>
      <c r="K7" s="148"/>
      <c r="L7" s="149" t="s">
        <v>64</v>
      </c>
      <c r="M7" s="150"/>
      <c r="N7" s="38" t="s">
        <v>61</v>
      </c>
      <c r="O7" s="148"/>
      <c r="P7" s="38" t="s">
        <v>62</v>
      </c>
      <c r="Q7" s="34"/>
    </row>
    <row r="8" spans="1:17" ht="12.75">
      <c r="A8" s="307"/>
      <c r="B8" s="151" t="s">
        <v>30</v>
      </c>
      <c r="C8" s="152" t="s">
        <v>63</v>
      </c>
      <c r="D8" s="151" t="s">
        <v>30</v>
      </c>
      <c r="E8" s="152" t="s">
        <v>63</v>
      </c>
      <c r="F8" s="151" t="s">
        <v>30</v>
      </c>
      <c r="G8" s="152" t="s">
        <v>63</v>
      </c>
      <c r="H8" s="151" t="s">
        <v>30</v>
      </c>
      <c r="I8" s="152" t="s">
        <v>63</v>
      </c>
      <c r="J8" s="151" t="s">
        <v>30</v>
      </c>
      <c r="K8" s="153" t="s">
        <v>63</v>
      </c>
      <c r="L8" s="154" t="s">
        <v>30</v>
      </c>
      <c r="M8" s="155" t="s">
        <v>63</v>
      </c>
      <c r="N8" s="151" t="s">
        <v>30</v>
      </c>
      <c r="O8" s="152" t="s">
        <v>63</v>
      </c>
      <c r="P8" s="151" t="s">
        <v>30</v>
      </c>
      <c r="Q8" s="36" t="s">
        <v>63</v>
      </c>
    </row>
    <row r="9" spans="1:17" ht="19.5" customHeight="1">
      <c r="A9" s="156" t="s">
        <v>191</v>
      </c>
      <c r="B9" s="157"/>
      <c r="C9" s="158"/>
      <c r="D9" s="157"/>
      <c r="E9" s="64"/>
      <c r="F9" s="157"/>
      <c r="G9" s="158"/>
      <c r="H9" s="65"/>
      <c r="I9" s="64"/>
      <c r="J9" s="65"/>
      <c r="K9" s="159"/>
      <c r="L9" s="159"/>
      <c r="M9" s="160"/>
      <c r="N9" s="157"/>
      <c r="O9" s="64"/>
      <c r="P9" s="157"/>
      <c r="Q9" s="64"/>
    </row>
    <row r="10" spans="1:17" ht="19.5" customHeight="1">
      <c r="A10" s="161" t="s">
        <v>265</v>
      </c>
      <c r="B10" s="113">
        <v>3855</v>
      </c>
      <c r="C10" s="122">
        <v>2.8931232973350247</v>
      </c>
      <c r="D10" s="113">
        <v>3265</v>
      </c>
      <c r="E10" s="122">
        <v>3.1247308329106414</v>
      </c>
      <c r="F10" s="113">
        <v>347</v>
      </c>
      <c r="G10" s="122">
        <v>1.4769728441304162</v>
      </c>
      <c r="H10" s="113">
        <v>18</v>
      </c>
      <c r="I10" s="122">
        <v>2.8257456828885403</v>
      </c>
      <c r="J10" s="113">
        <v>204</v>
      </c>
      <c r="K10" s="132">
        <v>5.221397491681597</v>
      </c>
      <c r="L10" s="131">
        <v>7</v>
      </c>
      <c r="M10" s="134">
        <v>3.3653846153846154</v>
      </c>
      <c r="N10" s="113">
        <v>67</v>
      </c>
      <c r="O10" s="122">
        <v>1.7682765901293216</v>
      </c>
      <c r="P10" s="113">
        <v>198</v>
      </c>
      <c r="Q10" s="122">
        <v>2.706027060270603</v>
      </c>
    </row>
    <row r="11" spans="1:17" ht="19.5" customHeight="1">
      <c r="A11" s="161" t="s">
        <v>266</v>
      </c>
      <c r="B11" s="113">
        <v>1990</v>
      </c>
      <c r="C11" s="122">
        <v>1.4934670198953823</v>
      </c>
      <c r="D11" s="113">
        <v>1552</v>
      </c>
      <c r="E11" s="122">
        <v>1.4853238139899894</v>
      </c>
      <c r="F11" s="113">
        <v>289</v>
      </c>
      <c r="G11" s="122">
        <v>1.2301013024602026</v>
      </c>
      <c r="H11" s="113">
        <v>7</v>
      </c>
      <c r="I11" s="122">
        <v>1.098901098901099</v>
      </c>
      <c r="J11" s="113">
        <v>133</v>
      </c>
      <c r="K11" s="132">
        <v>3.4041464038904534</v>
      </c>
      <c r="L11" s="131">
        <v>5</v>
      </c>
      <c r="M11" s="133" t="s">
        <v>303</v>
      </c>
      <c r="N11" s="113">
        <v>84</v>
      </c>
      <c r="O11" s="122">
        <v>2.2169437846397466</v>
      </c>
      <c r="P11" s="113">
        <v>99</v>
      </c>
      <c r="Q11" s="122">
        <v>1.3530135301353015</v>
      </c>
    </row>
    <row r="12" spans="1:17" s="60" customFormat="1" ht="19.5" customHeight="1">
      <c r="A12" s="156" t="s">
        <v>192</v>
      </c>
      <c r="B12" s="113"/>
      <c r="C12" s="122"/>
      <c r="D12" s="113"/>
      <c r="E12" s="171"/>
      <c r="F12" s="113"/>
      <c r="G12" s="122"/>
      <c r="H12" s="118"/>
      <c r="I12" s="171"/>
      <c r="J12" s="118"/>
      <c r="K12" s="172"/>
      <c r="L12" s="117"/>
      <c r="M12" s="174"/>
      <c r="N12" s="113"/>
      <c r="O12" s="171"/>
      <c r="P12" s="113"/>
      <c r="Q12" s="171"/>
    </row>
    <row r="13" spans="1:17" s="60" customFormat="1" ht="19.5" customHeight="1">
      <c r="A13" s="161" t="s">
        <v>267</v>
      </c>
      <c r="B13" s="113">
        <v>101704</v>
      </c>
      <c r="C13" s="122">
        <v>76.32742200574873</v>
      </c>
      <c r="D13" s="113">
        <v>79466</v>
      </c>
      <c r="E13" s="122">
        <v>76.05202461503124</v>
      </c>
      <c r="F13" s="113">
        <v>18201</v>
      </c>
      <c r="G13" s="122">
        <v>77.47084361964757</v>
      </c>
      <c r="H13" s="113">
        <v>470</v>
      </c>
      <c r="I13" s="122">
        <v>73.78335949764521</v>
      </c>
      <c r="J13" s="113">
        <v>2987</v>
      </c>
      <c r="K13" s="132">
        <v>76.45252111594574</v>
      </c>
      <c r="L13" s="131">
        <v>173</v>
      </c>
      <c r="M13" s="134">
        <v>83.17307692307693</v>
      </c>
      <c r="N13" s="113">
        <v>3097</v>
      </c>
      <c r="O13" s="122">
        <v>81.73660596463446</v>
      </c>
      <c r="P13" s="113">
        <v>5682</v>
      </c>
      <c r="Q13" s="122">
        <v>77.65477654776548</v>
      </c>
    </row>
    <row r="14" spans="1:17" s="60" customFormat="1" ht="25.5" customHeight="1">
      <c r="A14" s="130" t="s">
        <v>268</v>
      </c>
      <c r="B14" s="113">
        <v>2353</v>
      </c>
      <c r="C14" s="122">
        <v>1.7658934159868516</v>
      </c>
      <c r="D14" s="113">
        <v>1777</v>
      </c>
      <c r="E14" s="122">
        <v>1.70065748547694</v>
      </c>
      <c r="F14" s="113">
        <v>495</v>
      </c>
      <c r="G14" s="122">
        <v>2.106920915978548</v>
      </c>
      <c r="H14" s="113">
        <v>9</v>
      </c>
      <c r="I14" s="122">
        <v>1.4128728414442702</v>
      </c>
      <c r="J14" s="113">
        <v>66</v>
      </c>
      <c r="K14" s="132">
        <v>1.6892756590734577</v>
      </c>
      <c r="L14" s="168" t="s">
        <v>304</v>
      </c>
      <c r="M14" s="133" t="s">
        <v>304</v>
      </c>
      <c r="N14" s="113">
        <v>34</v>
      </c>
      <c r="O14" s="122">
        <v>0.8973343890208498</v>
      </c>
      <c r="P14" s="113">
        <v>155</v>
      </c>
      <c r="Q14" s="122">
        <v>2.1183545168785023</v>
      </c>
    </row>
    <row r="15" spans="1:17" s="60" customFormat="1" ht="19.5" customHeight="1">
      <c r="A15" s="161" t="s">
        <v>269</v>
      </c>
      <c r="B15" s="113">
        <v>19304</v>
      </c>
      <c r="C15" s="122">
        <v>14.487380578924855</v>
      </c>
      <c r="D15" s="113">
        <v>15142</v>
      </c>
      <c r="E15" s="122">
        <v>14.491477571801816</v>
      </c>
      <c r="F15" s="113">
        <v>3312</v>
      </c>
      <c r="G15" s="122">
        <v>14.097216310547372</v>
      </c>
      <c r="H15" s="113">
        <v>111</v>
      </c>
      <c r="I15" s="122">
        <v>17.425431711145997</v>
      </c>
      <c r="J15" s="113">
        <v>642</v>
      </c>
      <c r="K15" s="132">
        <v>16.43204504735091</v>
      </c>
      <c r="L15" s="131">
        <v>24</v>
      </c>
      <c r="M15" s="134">
        <v>11.538461538461538</v>
      </c>
      <c r="N15" s="113">
        <v>475</v>
      </c>
      <c r="O15" s="122">
        <v>12.53628925837952</v>
      </c>
      <c r="P15" s="113">
        <v>950</v>
      </c>
      <c r="Q15" s="122">
        <v>12.983463167965011</v>
      </c>
    </row>
    <row r="16" spans="1:17" s="60" customFormat="1" ht="19.5" customHeight="1">
      <c r="A16" s="161" t="s">
        <v>270</v>
      </c>
      <c r="B16" s="113">
        <v>11738</v>
      </c>
      <c r="C16" s="122">
        <v>8.809203959563817</v>
      </c>
      <c r="D16" s="113">
        <v>9455</v>
      </c>
      <c r="E16" s="122">
        <v>9.048799395151642</v>
      </c>
      <c r="F16" s="113">
        <v>1939</v>
      </c>
      <c r="G16" s="122">
        <v>8.253171022388695</v>
      </c>
      <c r="H16" s="113">
        <v>54</v>
      </c>
      <c r="I16" s="122">
        <v>8.47723704866562</v>
      </c>
      <c r="J16" s="113">
        <v>253</v>
      </c>
      <c r="K16" s="132">
        <v>6.475556693114921</v>
      </c>
      <c r="L16" s="131">
        <v>9</v>
      </c>
      <c r="M16" s="134">
        <v>4.326923076923077</v>
      </c>
      <c r="N16" s="113">
        <v>192</v>
      </c>
      <c r="O16" s="122">
        <v>5.067300079176563</v>
      </c>
      <c r="P16" s="113">
        <v>663</v>
      </c>
      <c r="Q16" s="122">
        <v>9.061090610906108</v>
      </c>
    </row>
    <row r="17" spans="1:17" s="60" customFormat="1" ht="19.5" customHeight="1">
      <c r="A17" s="161" t="s">
        <v>271</v>
      </c>
      <c r="B17" s="113">
        <v>501</v>
      </c>
      <c r="C17" s="122">
        <v>0.3759934557626063</v>
      </c>
      <c r="D17" s="113">
        <v>426</v>
      </c>
      <c r="E17" s="122">
        <v>0.4076984180152935</v>
      </c>
      <c r="F17" s="113">
        <v>42</v>
      </c>
      <c r="G17" s="122">
        <v>0.17876904741636163</v>
      </c>
      <c r="H17" s="113">
        <v>2</v>
      </c>
      <c r="I17" s="123" t="s">
        <v>303</v>
      </c>
      <c r="J17" s="113">
        <v>25</v>
      </c>
      <c r="K17" s="132">
        <v>0.6398771435884311</v>
      </c>
      <c r="L17" s="131">
        <v>2</v>
      </c>
      <c r="M17" s="133" t="s">
        <v>303</v>
      </c>
      <c r="N17" s="170">
        <v>25</v>
      </c>
      <c r="O17" s="122">
        <v>0.6598046978094484</v>
      </c>
      <c r="P17" s="170">
        <v>22</v>
      </c>
      <c r="Q17" s="122">
        <v>0.3006696733634003</v>
      </c>
    </row>
    <row r="18" spans="1:17" s="60" customFormat="1" ht="19.5" customHeight="1">
      <c r="A18" s="59" t="s">
        <v>172</v>
      </c>
      <c r="B18" s="112">
        <v>133247</v>
      </c>
      <c r="C18" s="121">
        <v>100</v>
      </c>
      <c r="D18" s="112">
        <v>104489</v>
      </c>
      <c r="E18" s="121">
        <v>100</v>
      </c>
      <c r="F18" s="112">
        <v>23494</v>
      </c>
      <c r="G18" s="121">
        <v>100</v>
      </c>
      <c r="H18" s="112">
        <v>637</v>
      </c>
      <c r="I18" s="121">
        <v>100</v>
      </c>
      <c r="J18" s="112">
        <v>3907</v>
      </c>
      <c r="K18" s="173">
        <v>100</v>
      </c>
      <c r="L18" s="169">
        <v>208</v>
      </c>
      <c r="M18" s="175">
        <v>100</v>
      </c>
      <c r="N18" s="112">
        <v>3789</v>
      </c>
      <c r="O18" s="121">
        <v>100</v>
      </c>
      <c r="P18" s="112">
        <v>7317</v>
      </c>
      <c r="Q18" s="121">
        <v>100</v>
      </c>
    </row>
    <row r="19" spans="1:17" s="60" customFormat="1" ht="12.75" customHeight="1">
      <c r="A19" s="176"/>
      <c r="B19" s="177"/>
      <c r="C19" s="178"/>
      <c r="D19" s="177"/>
      <c r="E19" s="178"/>
      <c r="F19" s="177"/>
      <c r="G19" s="178"/>
      <c r="H19" s="177"/>
      <c r="I19" s="178"/>
      <c r="J19" s="177"/>
      <c r="K19" s="178"/>
      <c r="L19" s="177"/>
      <c r="M19" s="178"/>
      <c r="N19" s="177"/>
      <c r="O19" s="178"/>
      <c r="P19" s="177"/>
      <c r="Q19" s="178"/>
    </row>
    <row r="20" spans="1:17" ht="24.75" customHeight="1">
      <c r="A20" s="286" t="s">
        <v>246</v>
      </c>
      <c r="B20" s="287"/>
      <c r="C20" s="287"/>
      <c r="D20" s="287"/>
      <c r="E20" s="287"/>
      <c r="F20" s="287"/>
      <c r="G20" s="287"/>
      <c r="H20" s="287"/>
      <c r="I20" s="287"/>
      <c r="J20" s="287"/>
      <c r="K20" s="287"/>
      <c r="L20" s="287"/>
      <c r="M20" s="287"/>
      <c r="N20" s="287"/>
      <c r="O20" s="287"/>
      <c r="P20" s="287"/>
      <c r="Q20" s="287"/>
    </row>
    <row r="21" spans="1:17" ht="12.75" customHeight="1">
      <c r="A21" s="105"/>
      <c r="B21" s="125"/>
      <c r="C21" s="125"/>
      <c r="D21" s="125"/>
      <c r="E21" s="125"/>
      <c r="F21" s="125"/>
      <c r="G21" s="125"/>
      <c r="H21" s="125"/>
      <c r="I21" s="125"/>
      <c r="J21" s="125"/>
      <c r="K21" s="125"/>
      <c r="L21" s="125"/>
      <c r="M21" s="125"/>
      <c r="N21" s="125"/>
      <c r="O21" s="125"/>
      <c r="P21" s="125"/>
      <c r="Q21" s="125"/>
    </row>
    <row r="22" spans="1:17" ht="24.75" customHeight="1">
      <c r="A22" s="286" t="s">
        <v>247</v>
      </c>
      <c r="B22" s="287"/>
      <c r="C22" s="287"/>
      <c r="D22" s="287"/>
      <c r="E22" s="287"/>
      <c r="F22" s="287"/>
      <c r="G22" s="287"/>
      <c r="H22" s="287"/>
      <c r="I22" s="287"/>
      <c r="J22" s="287"/>
      <c r="K22" s="287"/>
      <c r="L22" s="287"/>
      <c r="M22" s="287"/>
      <c r="N22" s="287"/>
      <c r="O22" s="287"/>
      <c r="P22" s="287"/>
      <c r="Q22" s="287"/>
    </row>
    <row r="23" spans="1:17" ht="12.75" customHeight="1">
      <c r="A23" s="105"/>
      <c r="B23" s="125"/>
      <c r="C23" s="125"/>
      <c r="D23" s="125"/>
      <c r="E23" s="125"/>
      <c r="F23" s="125"/>
      <c r="G23" s="125"/>
      <c r="H23" s="125"/>
      <c r="I23" s="125"/>
      <c r="J23" s="125"/>
      <c r="K23" s="125"/>
      <c r="L23" s="125"/>
      <c r="M23" s="125"/>
      <c r="N23" s="125"/>
      <c r="O23" s="125"/>
      <c r="P23" s="125"/>
      <c r="Q23" s="125"/>
    </row>
    <row r="24" spans="1:17" ht="19.5" customHeight="1">
      <c r="A24" s="333" t="s">
        <v>292</v>
      </c>
      <c r="B24" s="300"/>
      <c r="C24" s="300"/>
      <c r="D24" s="300"/>
      <c r="E24" s="300"/>
      <c r="F24" s="300"/>
      <c r="G24" s="300"/>
      <c r="H24" s="300"/>
      <c r="I24" s="300"/>
      <c r="J24" s="300"/>
      <c r="K24" s="300"/>
      <c r="L24" s="300"/>
      <c r="M24" s="300"/>
      <c r="N24" s="300"/>
      <c r="O24" s="300"/>
      <c r="P24" s="300"/>
      <c r="Q24" s="300"/>
    </row>
  </sheetData>
  <mergeCells count="4">
    <mergeCell ref="A20:Q20"/>
    <mergeCell ref="A22:Q22"/>
    <mergeCell ref="A6:A8"/>
    <mergeCell ref="A24:Q24"/>
  </mergeCells>
  <printOptions horizontalCentered="1"/>
  <pageMargins left="0.5" right="0.5" top="1" bottom="1" header="0" footer="0"/>
  <pageSetup fitToHeight="1" fitToWidth="1" horizontalDpi="300" verticalDpi="3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Q26"/>
  <sheetViews>
    <sheetView workbookViewId="0" topLeftCell="A1">
      <selection activeCell="A1" sqref="A1"/>
    </sheetView>
  </sheetViews>
  <sheetFormatPr defaultColWidth="9.33203125" defaultRowHeight="12.75"/>
  <cols>
    <col min="1" max="1" width="23.83203125" style="3" customWidth="1"/>
    <col min="2" max="2" width="8.66015625" style="3" bestFit="1" customWidth="1"/>
    <col min="3" max="3" width="5.5" style="3" customWidth="1"/>
    <col min="4" max="4" width="8.66015625" style="3" bestFit="1" customWidth="1"/>
    <col min="5" max="5" width="5.5" style="3" customWidth="1"/>
    <col min="6" max="6" width="8.66015625" style="3" bestFit="1" customWidth="1"/>
    <col min="7" max="7" width="5.5" style="3" customWidth="1"/>
    <col min="8" max="8" width="8.66015625" style="3" bestFit="1" customWidth="1"/>
    <col min="9" max="9" width="5.5" style="3" customWidth="1"/>
    <col min="10" max="10" width="8.66015625" style="3" bestFit="1" customWidth="1"/>
    <col min="11" max="11" width="5.5" style="3" customWidth="1"/>
    <col min="12" max="12" width="8.66015625" style="3" bestFit="1" customWidth="1"/>
    <col min="13" max="13" width="5.5" style="3" customWidth="1"/>
    <col min="14" max="14" width="8.66015625" style="3" bestFit="1" customWidth="1"/>
    <col min="15" max="15" width="5.5" style="3" customWidth="1"/>
    <col min="16" max="16" width="8.66015625" style="3" bestFit="1" customWidth="1"/>
    <col min="17" max="17" width="5.5" style="3" customWidth="1"/>
    <col min="18" max="16384" width="9.33203125" style="3" customWidth="1"/>
  </cols>
  <sheetData>
    <row r="1" ht="12.75">
      <c r="A1" s="40"/>
    </row>
    <row r="2" spans="1:17" ht="12.75">
      <c r="A2" s="1" t="s">
        <v>193</v>
      </c>
      <c r="B2" s="2"/>
      <c r="C2" s="2"/>
      <c r="D2" s="2"/>
      <c r="E2" s="2"/>
      <c r="F2" s="2"/>
      <c r="G2" s="2"/>
      <c r="H2" s="2"/>
      <c r="I2" s="2"/>
      <c r="J2" s="2"/>
      <c r="K2" s="2"/>
      <c r="L2" s="2"/>
      <c r="M2" s="2"/>
      <c r="N2" s="2"/>
      <c r="O2" s="2"/>
      <c r="P2" s="2"/>
      <c r="Q2" s="2"/>
    </row>
    <row r="3" spans="1:17" ht="12.75">
      <c r="A3" s="4" t="s">
        <v>312</v>
      </c>
      <c r="B3" s="2"/>
      <c r="C3" s="2"/>
      <c r="D3" s="2"/>
      <c r="E3" s="2"/>
      <c r="F3" s="2"/>
      <c r="G3" s="2"/>
      <c r="H3" s="2"/>
      <c r="I3" s="2"/>
      <c r="J3" s="2"/>
      <c r="K3" s="2"/>
      <c r="L3" s="2"/>
      <c r="M3" s="2"/>
      <c r="N3" s="2"/>
      <c r="O3" s="2"/>
      <c r="P3" s="2"/>
      <c r="Q3" s="2"/>
    </row>
    <row r="4" spans="1:17" ht="12.75">
      <c r="A4" s="4" t="s">
        <v>2</v>
      </c>
      <c r="B4" s="2"/>
      <c r="C4" s="2"/>
      <c r="D4" s="2"/>
      <c r="E4" s="2"/>
      <c r="F4" s="2"/>
      <c r="G4" s="2"/>
      <c r="H4" s="2"/>
      <c r="I4" s="2"/>
      <c r="J4" s="2"/>
      <c r="K4" s="2"/>
      <c r="L4" s="2"/>
      <c r="M4" s="2"/>
      <c r="N4" s="2"/>
      <c r="O4" s="2"/>
      <c r="P4" s="2"/>
      <c r="Q4" s="2"/>
    </row>
    <row r="5" spans="1:17" ht="12.75">
      <c r="A5" s="1" t="s">
        <v>284</v>
      </c>
      <c r="B5" s="2"/>
      <c r="C5" s="2"/>
      <c r="D5" s="2"/>
      <c r="E5" s="2"/>
      <c r="F5" s="2"/>
      <c r="G5" s="2"/>
      <c r="H5" s="2"/>
      <c r="I5" s="2"/>
      <c r="J5" s="2"/>
      <c r="K5" s="2"/>
      <c r="L5" s="2"/>
      <c r="M5" s="2"/>
      <c r="N5" s="2"/>
      <c r="O5" s="2"/>
      <c r="P5" s="2"/>
      <c r="Q5" s="2"/>
    </row>
    <row r="6" spans="1:17" ht="12.75">
      <c r="A6" s="1"/>
      <c r="B6" s="2"/>
      <c r="C6" s="2"/>
      <c r="D6" s="2"/>
      <c r="E6" s="2"/>
      <c r="F6" s="2"/>
      <c r="G6" s="2"/>
      <c r="H6" s="2"/>
      <c r="I6" s="2"/>
      <c r="J6" s="2"/>
      <c r="K6" s="2"/>
      <c r="L6" s="2"/>
      <c r="M6" s="2"/>
      <c r="N6" s="2"/>
      <c r="O6" s="2"/>
      <c r="P6" s="2"/>
      <c r="Q6" s="2"/>
    </row>
    <row r="7" spans="1:17" ht="12.75">
      <c r="A7" s="288" t="s">
        <v>194</v>
      </c>
      <c r="B7" s="44" t="s">
        <v>52</v>
      </c>
      <c r="C7" s="45"/>
      <c r="D7" s="45"/>
      <c r="E7" s="45"/>
      <c r="F7" s="45"/>
      <c r="G7" s="45"/>
      <c r="H7" s="45"/>
      <c r="I7" s="45"/>
      <c r="J7" s="45"/>
      <c r="K7" s="46"/>
      <c r="L7" s="45"/>
      <c r="M7" s="46"/>
      <c r="N7" s="44" t="s">
        <v>53</v>
      </c>
      <c r="O7" s="45"/>
      <c r="P7" s="45"/>
      <c r="Q7" s="43"/>
    </row>
    <row r="8" spans="1:17" ht="12.75">
      <c r="A8" s="331"/>
      <c r="B8" s="37" t="s">
        <v>55</v>
      </c>
      <c r="C8" s="34"/>
      <c r="D8" s="38" t="s">
        <v>56</v>
      </c>
      <c r="E8" s="34"/>
      <c r="F8" s="38" t="s">
        <v>57</v>
      </c>
      <c r="G8" s="34"/>
      <c r="H8" s="38" t="s">
        <v>58</v>
      </c>
      <c r="I8" s="34"/>
      <c r="J8" s="38" t="s">
        <v>59</v>
      </c>
      <c r="K8" s="34"/>
      <c r="L8" s="35" t="s">
        <v>281</v>
      </c>
      <c r="M8" s="47"/>
      <c r="N8" s="38" t="s">
        <v>61</v>
      </c>
      <c r="O8" s="34"/>
      <c r="P8" s="38" t="s">
        <v>62</v>
      </c>
      <c r="Q8" s="34"/>
    </row>
    <row r="9" spans="1:17" ht="12.75">
      <c r="A9" s="332"/>
      <c r="B9" s="36" t="s">
        <v>30</v>
      </c>
      <c r="C9" s="36" t="s">
        <v>63</v>
      </c>
      <c r="D9" s="36" t="s">
        <v>30</v>
      </c>
      <c r="E9" s="36" t="s">
        <v>63</v>
      </c>
      <c r="F9" s="36" t="s">
        <v>30</v>
      </c>
      <c r="G9" s="36" t="s">
        <v>63</v>
      </c>
      <c r="H9" s="36" t="s">
        <v>30</v>
      </c>
      <c r="I9" s="36" t="s">
        <v>63</v>
      </c>
      <c r="J9" s="29" t="s">
        <v>30</v>
      </c>
      <c r="K9" s="29" t="s">
        <v>63</v>
      </c>
      <c r="L9" s="29" t="s">
        <v>30</v>
      </c>
      <c r="M9" s="129" t="s">
        <v>63</v>
      </c>
      <c r="N9" s="36" t="s">
        <v>30</v>
      </c>
      <c r="O9" s="36" t="s">
        <v>63</v>
      </c>
      <c r="P9" s="36" t="s">
        <v>30</v>
      </c>
      <c r="Q9" s="36" t="s">
        <v>63</v>
      </c>
    </row>
    <row r="10" spans="1:17" ht="26.25" customHeight="1">
      <c r="A10" s="130" t="s">
        <v>195</v>
      </c>
      <c r="B10" s="113">
        <v>1974</v>
      </c>
      <c r="C10" s="122">
        <v>1.4814592448610475</v>
      </c>
      <c r="D10" s="113">
        <v>1377</v>
      </c>
      <c r="E10" s="122">
        <v>1.3178420695001387</v>
      </c>
      <c r="F10" s="113">
        <v>540</v>
      </c>
      <c r="G10" s="122">
        <v>2.2984591810675066</v>
      </c>
      <c r="H10" s="113">
        <v>13</v>
      </c>
      <c r="I10" s="122">
        <v>2.0408163265306123</v>
      </c>
      <c r="J10" s="131">
        <v>41</v>
      </c>
      <c r="K10" s="132">
        <v>1.049398515485027</v>
      </c>
      <c r="L10" s="115" t="s">
        <v>304</v>
      </c>
      <c r="M10" s="133" t="s">
        <v>305</v>
      </c>
      <c r="N10" s="113">
        <v>25</v>
      </c>
      <c r="O10" s="122">
        <v>0.6598046978094484</v>
      </c>
      <c r="P10" s="113">
        <v>69</v>
      </c>
      <c r="Q10" s="122">
        <v>0.943009430094301</v>
      </c>
    </row>
    <row r="11" spans="1:17" ht="26.25" customHeight="1">
      <c r="A11" s="130" t="s">
        <v>273</v>
      </c>
      <c r="B11" s="113">
        <v>1595</v>
      </c>
      <c r="C11" s="122">
        <v>1.1970250737352437</v>
      </c>
      <c r="D11" s="113">
        <v>1060</v>
      </c>
      <c r="E11" s="122">
        <v>1.0144608523385237</v>
      </c>
      <c r="F11" s="113">
        <v>482</v>
      </c>
      <c r="G11" s="122">
        <v>2.051587639397293</v>
      </c>
      <c r="H11" s="113">
        <v>10</v>
      </c>
      <c r="I11" s="122">
        <v>1.5698587127158554</v>
      </c>
      <c r="J11" s="131">
        <v>32</v>
      </c>
      <c r="K11" s="132">
        <v>0.8190427437931916</v>
      </c>
      <c r="L11" s="131">
        <v>3</v>
      </c>
      <c r="M11" s="134" t="s">
        <v>303</v>
      </c>
      <c r="N11" s="113">
        <v>32</v>
      </c>
      <c r="O11" s="122">
        <v>0.844550013196094</v>
      </c>
      <c r="P11" s="113">
        <v>78</v>
      </c>
      <c r="Q11" s="122">
        <v>1.066010660106601</v>
      </c>
    </row>
    <row r="12" spans="1:17" ht="30" customHeight="1">
      <c r="A12" s="130" t="s">
        <v>196</v>
      </c>
      <c r="B12" s="113">
        <v>1327</v>
      </c>
      <c r="C12" s="122">
        <v>0.9958948419101369</v>
      </c>
      <c r="D12" s="113">
        <v>997</v>
      </c>
      <c r="E12" s="122">
        <v>0.9541674243221774</v>
      </c>
      <c r="F12" s="113">
        <v>281</v>
      </c>
      <c r="G12" s="122">
        <v>1.1960500553332765</v>
      </c>
      <c r="H12" s="113">
        <v>7</v>
      </c>
      <c r="I12" s="122">
        <v>1.098901098901099</v>
      </c>
      <c r="J12" s="131">
        <v>33</v>
      </c>
      <c r="K12" s="132">
        <v>0.8446378295367288</v>
      </c>
      <c r="L12" s="131">
        <v>3</v>
      </c>
      <c r="M12" s="134" t="s">
        <v>303</v>
      </c>
      <c r="N12" s="113">
        <v>23</v>
      </c>
      <c r="O12" s="122">
        <v>0.6070203219846925</v>
      </c>
      <c r="P12" s="113">
        <v>76</v>
      </c>
      <c r="Q12" s="122">
        <v>1.038677053437201</v>
      </c>
    </row>
    <row r="13" spans="1:17" ht="27.75" customHeight="1">
      <c r="A13" s="130" t="s">
        <v>197</v>
      </c>
      <c r="B13" s="113">
        <v>953</v>
      </c>
      <c r="C13" s="122">
        <v>0.7152131004825624</v>
      </c>
      <c r="D13" s="113">
        <v>764</v>
      </c>
      <c r="E13" s="122">
        <v>0.7311774445156907</v>
      </c>
      <c r="F13" s="113">
        <v>160</v>
      </c>
      <c r="G13" s="122">
        <v>0.6810249425385204</v>
      </c>
      <c r="H13" s="113">
        <v>2</v>
      </c>
      <c r="I13" s="123" t="s">
        <v>303</v>
      </c>
      <c r="J13" s="131">
        <v>21</v>
      </c>
      <c r="K13" s="132">
        <v>0.5374968006142821</v>
      </c>
      <c r="L13" s="131">
        <v>3</v>
      </c>
      <c r="M13" s="134" t="s">
        <v>303</v>
      </c>
      <c r="N13" s="113">
        <v>14</v>
      </c>
      <c r="O13" s="122">
        <v>0.36949063077329114</v>
      </c>
      <c r="P13" s="113">
        <v>66</v>
      </c>
      <c r="Q13" s="122">
        <v>0.9020090200902008</v>
      </c>
    </row>
    <row r="14" spans="1:17" ht="18" customHeight="1">
      <c r="A14" s="50" t="s">
        <v>198</v>
      </c>
      <c r="B14" s="113">
        <v>519</v>
      </c>
      <c r="C14" s="122">
        <v>0.38950220267623287</v>
      </c>
      <c r="D14" s="113">
        <v>442</v>
      </c>
      <c r="E14" s="122">
        <v>0.4230110346543655</v>
      </c>
      <c r="F14" s="113">
        <v>63</v>
      </c>
      <c r="G14" s="122">
        <v>0.2681535711245424</v>
      </c>
      <c r="H14" s="113">
        <v>2</v>
      </c>
      <c r="I14" s="123" t="s">
        <v>303</v>
      </c>
      <c r="J14" s="131">
        <v>12</v>
      </c>
      <c r="K14" s="132">
        <v>0.3071410289224469</v>
      </c>
      <c r="L14" s="115" t="s">
        <v>304</v>
      </c>
      <c r="M14" s="133" t="s">
        <v>305</v>
      </c>
      <c r="N14" s="113">
        <v>24</v>
      </c>
      <c r="O14" s="122">
        <v>0.6334125098970704</v>
      </c>
      <c r="P14" s="113">
        <v>35</v>
      </c>
      <c r="Q14" s="122">
        <v>0.4783381167145005</v>
      </c>
    </row>
    <row r="15" spans="1:17" ht="19.5" customHeight="1">
      <c r="A15" s="50" t="s">
        <v>272</v>
      </c>
      <c r="B15" s="113">
        <v>268</v>
      </c>
      <c r="C15" s="122">
        <v>0.20113023182510675</v>
      </c>
      <c r="D15" s="113">
        <v>218</v>
      </c>
      <c r="E15" s="122">
        <v>0.20863440170735673</v>
      </c>
      <c r="F15" s="113">
        <v>44</v>
      </c>
      <c r="G15" s="122">
        <v>0.18728185919809315</v>
      </c>
      <c r="H15" s="115" t="s">
        <v>304</v>
      </c>
      <c r="I15" s="115" t="s">
        <v>304</v>
      </c>
      <c r="J15" s="131">
        <v>5</v>
      </c>
      <c r="K15" s="123" t="s">
        <v>303</v>
      </c>
      <c r="L15" s="115" t="s">
        <v>304</v>
      </c>
      <c r="M15" s="133" t="s">
        <v>305</v>
      </c>
      <c r="N15" s="113">
        <v>5</v>
      </c>
      <c r="O15" s="123" t="s">
        <v>303</v>
      </c>
      <c r="P15" s="113">
        <v>14</v>
      </c>
      <c r="Q15" s="122">
        <v>0.1913352466858002</v>
      </c>
    </row>
    <row r="16" spans="1:17" ht="19.5" customHeight="1">
      <c r="A16" s="130" t="s">
        <v>296</v>
      </c>
      <c r="B16" s="113">
        <v>260</v>
      </c>
      <c r="C16" s="122">
        <v>0.19512634430793938</v>
      </c>
      <c r="D16" s="113">
        <v>173</v>
      </c>
      <c r="E16" s="122">
        <v>0.16556766740996662</v>
      </c>
      <c r="F16" s="113">
        <v>80</v>
      </c>
      <c r="G16" s="122">
        <v>0.3405124712692602</v>
      </c>
      <c r="H16" s="115">
        <v>1</v>
      </c>
      <c r="I16" s="123" t="s">
        <v>303</v>
      </c>
      <c r="J16" s="131">
        <v>5</v>
      </c>
      <c r="K16" s="123" t="s">
        <v>303</v>
      </c>
      <c r="L16" s="115" t="s">
        <v>304</v>
      </c>
      <c r="M16" s="133" t="s">
        <v>305</v>
      </c>
      <c r="N16" s="113">
        <v>7</v>
      </c>
      <c r="O16" s="122">
        <v>0.18474531538664557</v>
      </c>
      <c r="P16" s="113">
        <v>27</v>
      </c>
      <c r="Q16" s="122">
        <v>0.36900369003690037</v>
      </c>
    </row>
    <row r="17" spans="1:17" ht="19.5" customHeight="1">
      <c r="A17" s="50" t="s">
        <v>199</v>
      </c>
      <c r="B17" s="113">
        <v>7044</v>
      </c>
      <c r="C17" s="122">
        <v>5.286422958865866</v>
      </c>
      <c r="D17" s="113">
        <v>5152</v>
      </c>
      <c r="E17" s="122">
        <v>4.930662557781202</v>
      </c>
      <c r="F17" s="113">
        <v>1606</v>
      </c>
      <c r="G17" s="122">
        <v>6.8357878607304</v>
      </c>
      <c r="H17" s="113">
        <v>26</v>
      </c>
      <c r="I17" s="122">
        <v>4.081632653061225</v>
      </c>
      <c r="J17" s="131">
        <v>215</v>
      </c>
      <c r="K17" s="132">
        <v>5.502943434860507</v>
      </c>
      <c r="L17" s="131">
        <v>12</v>
      </c>
      <c r="M17" s="135">
        <v>5.769230769230769</v>
      </c>
      <c r="N17" s="113">
        <v>149</v>
      </c>
      <c r="O17" s="122">
        <v>3.932435998944313</v>
      </c>
      <c r="P17" s="113">
        <v>424</v>
      </c>
      <c r="Q17" s="122">
        <v>5.7947246139128055</v>
      </c>
    </row>
    <row r="18" spans="1:17" ht="19.5" customHeight="1">
      <c r="A18" s="59" t="s">
        <v>172</v>
      </c>
      <c r="B18" s="336">
        <v>133247</v>
      </c>
      <c r="C18" s="222"/>
      <c r="D18" s="336">
        <v>104489</v>
      </c>
      <c r="E18" s="222"/>
      <c r="F18" s="336">
        <v>23494</v>
      </c>
      <c r="G18" s="222"/>
      <c r="H18" s="336">
        <v>637</v>
      </c>
      <c r="I18" s="222"/>
      <c r="J18" s="338">
        <v>3907</v>
      </c>
      <c r="K18" s="339"/>
      <c r="L18" s="340">
        <v>208</v>
      </c>
      <c r="M18" s="341"/>
      <c r="N18" s="337">
        <v>3789</v>
      </c>
      <c r="O18" s="222"/>
      <c r="P18" s="336">
        <v>7317</v>
      </c>
      <c r="Q18" s="222"/>
    </row>
    <row r="19" spans="1:17" ht="15" customHeight="1">
      <c r="A19" s="136"/>
      <c r="B19" s="137"/>
      <c r="C19" s="138"/>
      <c r="D19" s="137"/>
      <c r="E19" s="138"/>
      <c r="F19" s="137"/>
      <c r="G19" s="138"/>
      <c r="H19" s="137"/>
      <c r="I19" s="138"/>
      <c r="J19" s="137"/>
      <c r="K19" s="138"/>
      <c r="L19" s="139"/>
      <c r="M19" s="138"/>
      <c r="N19" s="137"/>
      <c r="O19" s="138"/>
      <c r="P19" s="137"/>
      <c r="Q19" s="138"/>
    </row>
    <row r="20" spans="1:17" s="60" customFormat="1" ht="24" customHeight="1">
      <c r="A20" s="290" t="s">
        <v>1</v>
      </c>
      <c r="B20" s="342"/>
      <c r="C20" s="342"/>
      <c r="D20" s="342"/>
      <c r="E20" s="342"/>
      <c r="F20" s="342"/>
      <c r="G20" s="342"/>
      <c r="H20" s="342"/>
      <c r="I20" s="342"/>
      <c r="J20" s="342"/>
      <c r="K20" s="342"/>
      <c r="L20" s="342"/>
      <c r="M20" s="342"/>
      <c r="N20" s="342"/>
      <c r="O20" s="342"/>
      <c r="P20" s="342"/>
      <c r="Q20" s="342"/>
    </row>
    <row r="21" spans="1:17" s="60" customFormat="1" ht="15" customHeight="1">
      <c r="A21" s="140"/>
      <c r="B21" s="141"/>
      <c r="C21" s="141"/>
      <c r="D21" s="141"/>
      <c r="E21" s="141"/>
      <c r="F21" s="141"/>
      <c r="G21" s="141"/>
      <c r="H21" s="141"/>
      <c r="I21" s="141"/>
      <c r="J21" s="141"/>
      <c r="K21" s="141"/>
      <c r="L21" s="141"/>
      <c r="M21" s="141"/>
      <c r="N21" s="141"/>
      <c r="O21" s="141"/>
      <c r="P21" s="141"/>
      <c r="Q21" s="141"/>
    </row>
    <row r="22" spans="1:17" ht="24" customHeight="1">
      <c r="A22" s="286" t="s">
        <v>238</v>
      </c>
      <c r="B22" s="287"/>
      <c r="C22" s="287"/>
      <c r="D22" s="287"/>
      <c r="E22" s="287"/>
      <c r="F22" s="287"/>
      <c r="G22" s="287"/>
      <c r="H22" s="287"/>
      <c r="I22" s="287"/>
      <c r="J22" s="287"/>
      <c r="K22" s="287"/>
      <c r="L22" s="287"/>
      <c r="M22" s="287"/>
      <c r="N22" s="287"/>
      <c r="O22" s="287"/>
      <c r="P22" s="287"/>
      <c r="Q22" s="287"/>
    </row>
    <row r="23" spans="1:17" ht="15" customHeight="1">
      <c r="A23" s="105"/>
      <c r="B23" s="125"/>
      <c r="C23" s="125"/>
      <c r="D23" s="125"/>
      <c r="E23" s="125"/>
      <c r="F23" s="125"/>
      <c r="G23" s="125"/>
      <c r="H23" s="125"/>
      <c r="I23" s="125"/>
      <c r="J23" s="125"/>
      <c r="K23" s="125"/>
      <c r="L23" s="125"/>
      <c r="M23" s="125"/>
      <c r="N23" s="125"/>
      <c r="O23" s="125"/>
      <c r="P23" s="125"/>
      <c r="Q23" s="125"/>
    </row>
    <row r="24" spans="1:17" s="60" customFormat="1" ht="19.5" customHeight="1">
      <c r="A24" s="333" t="s">
        <v>292</v>
      </c>
      <c r="B24" s="223"/>
      <c r="C24" s="223"/>
      <c r="D24" s="223"/>
      <c r="E24" s="223"/>
      <c r="F24" s="223"/>
      <c r="G24" s="223"/>
      <c r="H24" s="223"/>
      <c r="I24" s="223"/>
      <c r="J24" s="223"/>
      <c r="K24" s="223"/>
      <c r="L24" s="223"/>
      <c r="M24" s="223"/>
      <c r="N24" s="223"/>
      <c r="O24" s="223"/>
      <c r="P24" s="223"/>
      <c r="Q24" s="223"/>
    </row>
    <row r="26" ht="12.75">
      <c r="A26" s="142"/>
    </row>
  </sheetData>
  <mergeCells count="12">
    <mergeCell ref="A20:Q20"/>
    <mergeCell ref="A24:Q24"/>
    <mergeCell ref="A22:Q22"/>
    <mergeCell ref="A7:A9"/>
    <mergeCell ref="P18:Q18"/>
    <mergeCell ref="N18:O18"/>
    <mergeCell ref="J18:K18"/>
    <mergeCell ref="H18:I18"/>
    <mergeCell ref="F18:G18"/>
    <mergeCell ref="D18:E18"/>
    <mergeCell ref="L18:M18"/>
    <mergeCell ref="B18:C18"/>
  </mergeCells>
  <printOptions horizontalCentered="1"/>
  <pageMargins left="0.5" right="0.5" top="1" bottom="1" header="0" footer="0"/>
  <pageSetup fitToHeight="1" fitToWidth="1" horizontalDpi="300" verticalDpi="300" orientation="landscape" r:id="rId1"/>
</worksheet>
</file>

<file path=xl/worksheets/sheet19.xml><?xml version="1.0" encoding="utf-8"?>
<worksheet xmlns="http://schemas.openxmlformats.org/spreadsheetml/2006/main" xmlns:r="http://schemas.openxmlformats.org/officeDocument/2006/relationships">
  <dimension ref="A1:E371"/>
  <sheetViews>
    <sheetView workbookViewId="0" topLeftCell="A1">
      <selection activeCell="A1" sqref="A1"/>
    </sheetView>
  </sheetViews>
  <sheetFormatPr defaultColWidth="9.33203125" defaultRowHeight="12.75"/>
  <cols>
    <col min="1" max="1" width="12.16015625" style="3" customWidth="1"/>
    <col min="2" max="5" width="10.83203125" style="3" customWidth="1"/>
    <col min="6" max="16384" width="9.33203125" style="3" customWidth="1"/>
  </cols>
  <sheetData>
    <row r="1" ht="12.75">
      <c r="A1" s="40"/>
    </row>
    <row r="2" spans="1:5" ht="12.75">
      <c r="A2" s="2" t="s">
        <v>200</v>
      </c>
      <c r="B2" s="2"/>
      <c r="C2" s="2"/>
      <c r="D2" s="2"/>
      <c r="E2" s="2"/>
    </row>
    <row r="3" spans="1:5" ht="12.75">
      <c r="A3" s="18" t="s">
        <v>201</v>
      </c>
      <c r="B3" s="2"/>
      <c r="C3" s="2"/>
      <c r="D3" s="2"/>
      <c r="E3" s="2"/>
    </row>
    <row r="4" spans="1:5" ht="12.75">
      <c r="A4" s="2" t="s">
        <v>287</v>
      </c>
      <c r="B4" s="2"/>
      <c r="C4" s="2"/>
      <c r="D4" s="2"/>
      <c r="E4" s="2"/>
    </row>
    <row r="5" spans="1:5" ht="12.75">
      <c r="A5" s="2"/>
      <c r="B5" s="2"/>
      <c r="C5" s="2"/>
      <c r="D5" s="2"/>
      <c r="E5" s="2"/>
    </row>
    <row r="6" spans="1:5" ht="25.5">
      <c r="A6" s="51" t="s">
        <v>32</v>
      </c>
      <c r="B6" s="52" t="s">
        <v>3</v>
      </c>
      <c r="C6" s="52" t="s">
        <v>4</v>
      </c>
      <c r="D6" s="53" t="s">
        <v>5</v>
      </c>
      <c r="E6" s="53" t="s">
        <v>6</v>
      </c>
    </row>
    <row r="7" spans="1:5" s="26" customFormat="1" ht="19.5" customHeight="1">
      <c r="A7" s="54">
        <v>1980</v>
      </c>
      <c r="B7" s="27">
        <v>145162</v>
      </c>
      <c r="C7" s="28">
        <v>1495</v>
      </c>
      <c r="D7" s="28">
        <v>23</v>
      </c>
      <c r="E7" s="55">
        <v>1</v>
      </c>
    </row>
    <row r="8" spans="1:5" s="26" customFormat="1" ht="19.5" customHeight="1">
      <c r="A8" s="54">
        <v>1981</v>
      </c>
      <c r="B8" s="27">
        <v>140579</v>
      </c>
      <c r="C8" s="28">
        <v>1426</v>
      </c>
      <c r="D8" s="28">
        <v>25</v>
      </c>
      <c r="E8" s="55">
        <v>1</v>
      </c>
    </row>
    <row r="9" spans="1:5" s="26" customFormat="1" ht="19.5" customHeight="1">
      <c r="A9" s="54">
        <v>1982</v>
      </c>
      <c r="B9" s="27">
        <v>137950</v>
      </c>
      <c r="C9" s="28">
        <v>1377</v>
      </c>
      <c r="D9" s="28">
        <v>16</v>
      </c>
      <c r="E9" s="56" t="s">
        <v>33</v>
      </c>
    </row>
    <row r="10" spans="1:5" s="26" customFormat="1" ht="19.5" customHeight="1">
      <c r="A10" s="54">
        <v>1983</v>
      </c>
      <c r="B10" s="27">
        <v>133026</v>
      </c>
      <c r="C10" s="28">
        <v>1415</v>
      </c>
      <c r="D10" s="28">
        <v>14</v>
      </c>
      <c r="E10" s="56" t="s">
        <v>33</v>
      </c>
    </row>
    <row r="11" spans="1:5" s="26" customFormat="1" ht="19.5" customHeight="1">
      <c r="A11" s="54">
        <v>1984</v>
      </c>
      <c r="B11" s="27">
        <v>135782</v>
      </c>
      <c r="C11" s="28">
        <v>1413</v>
      </c>
      <c r="D11" s="28">
        <v>19</v>
      </c>
      <c r="E11" s="56" t="s">
        <v>33</v>
      </c>
    </row>
    <row r="12" spans="1:5" s="26" customFormat="1" ht="19.5" customHeight="1">
      <c r="A12" s="54">
        <v>1985</v>
      </c>
      <c r="B12" s="27">
        <v>138052</v>
      </c>
      <c r="C12" s="28">
        <v>1506</v>
      </c>
      <c r="D12" s="28">
        <v>21</v>
      </c>
      <c r="E12" s="55">
        <v>1</v>
      </c>
    </row>
    <row r="13" spans="1:5" s="26" customFormat="1" ht="19.5" customHeight="1">
      <c r="A13" s="54">
        <v>1986</v>
      </c>
      <c r="B13" s="27">
        <v>137626</v>
      </c>
      <c r="C13" s="28">
        <v>1555</v>
      </c>
      <c r="D13" s="28">
        <v>27</v>
      </c>
      <c r="E13" s="55">
        <v>1</v>
      </c>
    </row>
    <row r="14" spans="1:5" s="26" customFormat="1" ht="19.5" customHeight="1">
      <c r="A14" s="54">
        <v>1987</v>
      </c>
      <c r="B14" s="27">
        <v>140466</v>
      </c>
      <c r="C14" s="28">
        <v>1549</v>
      </c>
      <c r="D14" s="28">
        <v>27</v>
      </c>
      <c r="E14" s="55">
        <v>2</v>
      </c>
    </row>
    <row r="15" spans="1:5" s="26" customFormat="1" ht="19.5" customHeight="1">
      <c r="A15" s="54">
        <v>1988</v>
      </c>
      <c r="B15" s="27">
        <v>139635</v>
      </c>
      <c r="C15" s="28">
        <v>1584</v>
      </c>
      <c r="D15" s="28">
        <v>30</v>
      </c>
      <c r="E15" s="55">
        <v>2</v>
      </c>
    </row>
    <row r="16" spans="1:5" s="26" customFormat="1" ht="19.5" customHeight="1">
      <c r="A16" s="54">
        <v>1989</v>
      </c>
      <c r="B16" s="27">
        <v>148164</v>
      </c>
      <c r="C16" s="28">
        <v>1858</v>
      </c>
      <c r="D16" s="28">
        <v>42</v>
      </c>
      <c r="E16" s="55">
        <v>8</v>
      </c>
    </row>
    <row r="17" spans="1:5" s="26" customFormat="1" ht="19.5" customHeight="1">
      <c r="A17" s="54">
        <v>1990</v>
      </c>
      <c r="B17" s="27">
        <v>153080</v>
      </c>
      <c r="C17" s="28">
        <v>1897</v>
      </c>
      <c r="D17" s="28">
        <v>41</v>
      </c>
      <c r="E17" s="55">
        <v>1</v>
      </c>
    </row>
    <row r="18" spans="1:5" s="26" customFormat="1" ht="19.5" customHeight="1">
      <c r="A18" s="54">
        <v>1991</v>
      </c>
      <c r="B18" s="27">
        <v>149478</v>
      </c>
      <c r="C18" s="28">
        <v>1933</v>
      </c>
      <c r="D18" s="28">
        <v>38</v>
      </c>
      <c r="E18" s="55">
        <v>1</v>
      </c>
    </row>
    <row r="19" spans="1:5" s="26" customFormat="1" ht="19.5" customHeight="1">
      <c r="A19" s="54">
        <v>1992</v>
      </c>
      <c r="B19" s="27">
        <v>143827</v>
      </c>
      <c r="C19" s="28">
        <v>1842</v>
      </c>
      <c r="D19" s="28">
        <v>43</v>
      </c>
      <c r="E19" s="55">
        <v>2</v>
      </c>
    </row>
    <row r="20" spans="1:5" s="26" customFormat="1" ht="19.5" customHeight="1">
      <c r="A20" s="54">
        <v>1993</v>
      </c>
      <c r="B20" s="27">
        <v>139560</v>
      </c>
      <c r="C20" s="28">
        <v>1748</v>
      </c>
      <c r="D20" s="28">
        <v>60</v>
      </c>
      <c r="E20" s="55">
        <v>2</v>
      </c>
    </row>
    <row r="21" spans="1:5" s="26" customFormat="1" ht="19.5" customHeight="1">
      <c r="A21" s="54">
        <v>1994</v>
      </c>
      <c r="B21" s="27">
        <v>137844</v>
      </c>
      <c r="C21" s="28">
        <v>1901</v>
      </c>
      <c r="D21" s="28">
        <v>69</v>
      </c>
      <c r="E21" s="55">
        <v>6</v>
      </c>
    </row>
    <row r="22" spans="1:5" s="26" customFormat="1" ht="19.5" customHeight="1">
      <c r="A22" s="54">
        <v>1995</v>
      </c>
      <c r="B22" s="28">
        <v>134169</v>
      </c>
      <c r="C22" s="28">
        <v>1795</v>
      </c>
      <c r="D22" s="28">
        <v>62</v>
      </c>
      <c r="E22" s="55">
        <v>1</v>
      </c>
    </row>
    <row r="23" spans="1:5" s="26" customFormat="1" ht="19.5" customHeight="1">
      <c r="A23" s="54">
        <v>1996</v>
      </c>
      <c r="B23" s="28">
        <v>133231</v>
      </c>
      <c r="C23" s="28">
        <v>1809</v>
      </c>
      <c r="D23" s="28">
        <v>77</v>
      </c>
      <c r="E23" s="55">
        <v>12</v>
      </c>
    </row>
    <row r="24" spans="1:5" s="26" customFormat="1" ht="19.5" customHeight="1">
      <c r="A24" s="54">
        <v>1997</v>
      </c>
      <c r="B24" s="27">
        <v>133549</v>
      </c>
      <c r="C24" s="28">
        <v>1921</v>
      </c>
      <c r="D24" s="28">
        <v>72</v>
      </c>
      <c r="E24" s="55">
        <v>9</v>
      </c>
    </row>
    <row r="25" spans="1:5" s="26" customFormat="1" ht="19.5" customHeight="1">
      <c r="A25" s="54">
        <v>1998</v>
      </c>
      <c r="B25" s="27">
        <v>133649</v>
      </c>
      <c r="C25" s="28">
        <f>3969/2</f>
        <v>1984.5</v>
      </c>
      <c r="D25" s="28">
        <f>262/3</f>
        <v>87.33333333333333</v>
      </c>
      <c r="E25" s="55">
        <f>32/4</f>
        <v>8</v>
      </c>
    </row>
    <row r="26" spans="1:5" s="26" customFormat="1" ht="19.5" customHeight="1">
      <c r="A26" s="54">
        <v>1999</v>
      </c>
      <c r="B26" s="27">
        <v>133429</v>
      </c>
      <c r="C26" s="28">
        <v>2086.5</v>
      </c>
      <c r="D26" s="28">
        <v>101.3</v>
      </c>
      <c r="E26" s="55">
        <v>11.25</v>
      </c>
    </row>
    <row r="27" spans="1:5" s="26" customFormat="1" ht="19.5" customHeight="1">
      <c r="A27" s="54">
        <v>2000</v>
      </c>
      <c r="B27" s="104">
        <v>136048</v>
      </c>
      <c r="C27" s="55">
        <v>4143</v>
      </c>
      <c r="D27" s="55">
        <v>274</v>
      </c>
      <c r="E27" s="55">
        <v>20</v>
      </c>
    </row>
    <row r="28" spans="1:5" s="26" customFormat="1" ht="19.5" customHeight="1">
      <c r="A28" s="54">
        <v>2001</v>
      </c>
      <c r="B28" s="104">
        <v>133247</v>
      </c>
      <c r="C28" s="55">
        <v>4437</v>
      </c>
      <c r="D28" s="55">
        <v>332</v>
      </c>
      <c r="E28" s="55">
        <v>22</v>
      </c>
    </row>
    <row r="29" spans="1:5" s="26" customFormat="1" ht="19.5" customHeight="1">
      <c r="A29" s="57"/>
      <c r="B29" s="103"/>
      <c r="C29" s="58"/>
      <c r="D29" s="58"/>
      <c r="E29" s="58"/>
    </row>
    <row r="30" spans="1:5" s="26" customFormat="1" ht="19.5" customHeight="1">
      <c r="A30" s="126"/>
      <c r="B30" s="127"/>
      <c r="C30" s="128"/>
      <c r="D30" s="128"/>
      <c r="E30" s="128"/>
    </row>
    <row r="31" spans="1:5" s="26" customFormat="1" ht="25.5" customHeight="1">
      <c r="A31" s="286" t="s">
        <v>297</v>
      </c>
      <c r="B31" s="287"/>
      <c r="C31" s="287"/>
      <c r="D31" s="287"/>
      <c r="E31" s="287"/>
    </row>
    <row r="32" spans="1:5" s="26" customFormat="1" ht="12.75">
      <c r="A32" s="3"/>
      <c r="B32" s="3"/>
      <c r="C32" s="3"/>
      <c r="D32" s="3"/>
      <c r="E32" s="3"/>
    </row>
    <row r="33" spans="1:5" s="26" customFormat="1" ht="12.75">
      <c r="A33" s="3"/>
      <c r="B33" s="3"/>
      <c r="C33" s="3"/>
      <c r="D33" s="3"/>
      <c r="E33" s="3"/>
    </row>
    <row r="34" spans="1:5" s="26" customFormat="1" ht="12.75">
      <c r="A34" s="3"/>
      <c r="B34" s="3"/>
      <c r="C34" s="3"/>
      <c r="D34" s="3"/>
      <c r="E34" s="3"/>
    </row>
    <row r="35" spans="1:5" s="26" customFormat="1" ht="12.75">
      <c r="A35" s="3"/>
      <c r="B35" s="3"/>
      <c r="C35" s="3"/>
      <c r="D35" s="3"/>
      <c r="E35" s="3"/>
    </row>
    <row r="36" spans="1:5" s="26" customFormat="1" ht="12.75">
      <c r="A36" s="3"/>
      <c r="B36" s="3"/>
      <c r="C36" s="3"/>
      <c r="D36" s="3"/>
      <c r="E36" s="3"/>
    </row>
    <row r="37" spans="1:5" s="26" customFormat="1" ht="12.75">
      <c r="A37" s="3"/>
      <c r="B37" s="3"/>
      <c r="C37" s="3"/>
      <c r="D37" s="3"/>
      <c r="E37" s="3"/>
    </row>
    <row r="38" spans="1:5" s="26" customFormat="1" ht="12.75">
      <c r="A38" s="3"/>
      <c r="B38" s="3"/>
      <c r="C38" s="3"/>
      <c r="D38" s="3"/>
      <c r="E38" s="3"/>
    </row>
    <row r="39" spans="1:5" s="26" customFormat="1" ht="12.75">
      <c r="A39" s="3"/>
      <c r="B39" s="3"/>
      <c r="C39" s="3"/>
      <c r="D39" s="3"/>
      <c r="E39" s="3"/>
    </row>
    <row r="40" spans="1:5" s="26" customFormat="1" ht="12.75">
      <c r="A40" s="3"/>
      <c r="B40" s="3"/>
      <c r="C40" s="3"/>
      <c r="D40" s="3"/>
      <c r="E40" s="3"/>
    </row>
    <row r="41" spans="1:5" s="26" customFormat="1" ht="12.75">
      <c r="A41" s="3"/>
      <c r="B41" s="3"/>
      <c r="C41" s="3"/>
      <c r="D41" s="3"/>
      <c r="E41" s="3"/>
    </row>
    <row r="42" spans="1:5" s="26" customFormat="1" ht="12.75">
      <c r="A42" s="3"/>
      <c r="B42" s="3"/>
      <c r="C42" s="3"/>
      <c r="D42" s="3"/>
      <c r="E42" s="3"/>
    </row>
    <row r="43" spans="1:5" s="26" customFormat="1" ht="12.75">
      <c r="A43" s="3"/>
      <c r="B43" s="3"/>
      <c r="C43" s="3"/>
      <c r="D43" s="3"/>
      <c r="E43" s="3"/>
    </row>
    <row r="44" spans="1:5" s="26" customFormat="1" ht="12.75">
      <c r="A44" s="3"/>
      <c r="B44" s="3"/>
      <c r="C44" s="3"/>
      <c r="D44" s="3"/>
      <c r="E44" s="3"/>
    </row>
    <row r="45" spans="1:5" s="26" customFormat="1" ht="12.75">
      <c r="A45" s="3"/>
      <c r="B45" s="3"/>
      <c r="C45" s="3"/>
      <c r="D45" s="3"/>
      <c r="E45" s="3"/>
    </row>
    <row r="46" spans="1:5" s="26" customFormat="1" ht="12.75">
      <c r="A46" s="3"/>
      <c r="B46" s="3"/>
      <c r="C46" s="3"/>
      <c r="D46" s="3"/>
      <c r="E46" s="3"/>
    </row>
    <row r="47" spans="1:5" s="26" customFormat="1" ht="12.75">
      <c r="A47" s="3"/>
      <c r="B47" s="3"/>
      <c r="C47" s="3"/>
      <c r="D47" s="3"/>
      <c r="E47" s="3"/>
    </row>
    <row r="48" spans="1:5" s="26" customFormat="1" ht="12.75">
      <c r="A48" s="3"/>
      <c r="B48" s="3"/>
      <c r="C48" s="3"/>
      <c r="D48" s="3"/>
      <c r="E48" s="3"/>
    </row>
    <row r="49" spans="1:5" s="26" customFormat="1" ht="12.75">
      <c r="A49" s="3"/>
      <c r="B49" s="3"/>
      <c r="C49" s="3"/>
      <c r="D49" s="3"/>
      <c r="E49" s="3"/>
    </row>
    <row r="50" spans="1:5" s="26" customFormat="1" ht="12.75">
      <c r="A50" s="3"/>
      <c r="B50" s="3"/>
      <c r="C50" s="3"/>
      <c r="D50" s="3"/>
      <c r="E50" s="3"/>
    </row>
    <row r="51" spans="1:5" s="26" customFormat="1" ht="12.75">
      <c r="A51" s="3"/>
      <c r="B51" s="3"/>
      <c r="C51" s="3"/>
      <c r="D51" s="3"/>
      <c r="E51" s="3"/>
    </row>
    <row r="52" spans="1:5" s="26" customFormat="1" ht="12.75">
      <c r="A52" s="3"/>
      <c r="B52" s="3"/>
      <c r="C52" s="3"/>
      <c r="D52" s="3"/>
      <c r="E52" s="3"/>
    </row>
    <row r="53" spans="1:5" s="26" customFormat="1" ht="12.75">
      <c r="A53" s="3"/>
      <c r="B53" s="3"/>
      <c r="C53" s="3"/>
      <c r="D53" s="3"/>
      <c r="E53" s="3"/>
    </row>
    <row r="54" spans="1:5" s="26" customFormat="1" ht="12.75">
      <c r="A54" s="3"/>
      <c r="B54" s="3"/>
      <c r="C54" s="3"/>
      <c r="D54" s="3"/>
      <c r="E54" s="3"/>
    </row>
    <row r="55" spans="1:5" s="26" customFormat="1" ht="12.75">
      <c r="A55" s="3"/>
      <c r="B55" s="3"/>
      <c r="C55" s="3"/>
      <c r="D55" s="3"/>
      <c r="E55" s="3"/>
    </row>
    <row r="56" spans="1:5" s="26" customFormat="1" ht="12.75">
      <c r="A56" s="3"/>
      <c r="B56" s="3"/>
      <c r="C56" s="3"/>
      <c r="D56" s="3"/>
      <c r="E56" s="3"/>
    </row>
    <row r="57" spans="1:5" s="26" customFormat="1" ht="12.75">
      <c r="A57" s="3"/>
      <c r="B57" s="3"/>
      <c r="C57" s="3"/>
      <c r="D57" s="3"/>
      <c r="E57" s="3"/>
    </row>
    <row r="58" spans="1:5" s="26" customFormat="1" ht="12.75">
      <c r="A58" s="3"/>
      <c r="B58" s="3"/>
      <c r="C58" s="3"/>
      <c r="D58" s="3"/>
      <c r="E58" s="3"/>
    </row>
    <row r="59" spans="1:5" s="26" customFormat="1" ht="12.75">
      <c r="A59" s="3"/>
      <c r="B59" s="3"/>
      <c r="C59" s="3"/>
      <c r="D59" s="3"/>
      <c r="E59" s="3"/>
    </row>
    <row r="60" spans="1:5" s="26" customFormat="1" ht="12.75">
      <c r="A60" s="3"/>
      <c r="B60" s="3"/>
      <c r="C60" s="3"/>
      <c r="D60" s="3"/>
      <c r="E60" s="3"/>
    </row>
    <row r="61" spans="1:5" s="26" customFormat="1" ht="12.75">
      <c r="A61" s="3"/>
      <c r="B61" s="3"/>
      <c r="C61" s="3"/>
      <c r="D61" s="3"/>
      <c r="E61" s="3"/>
    </row>
    <row r="62" spans="1:5" s="26" customFormat="1" ht="12.75">
      <c r="A62" s="3"/>
      <c r="B62" s="3"/>
      <c r="C62" s="3"/>
      <c r="D62" s="3"/>
      <c r="E62" s="3"/>
    </row>
    <row r="63" spans="1:5" s="26" customFormat="1" ht="12.75">
      <c r="A63" s="3"/>
      <c r="B63" s="3"/>
      <c r="C63" s="3"/>
      <c r="D63" s="3"/>
      <c r="E63" s="3"/>
    </row>
    <row r="64" spans="1:5" s="26" customFormat="1" ht="12.75">
      <c r="A64" s="3"/>
      <c r="B64" s="3"/>
      <c r="C64" s="3"/>
      <c r="D64" s="3"/>
      <c r="E64" s="3"/>
    </row>
    <row r="65" spans="1:5" s="26" customFormat="1" ht="12.75">
      <c r="A65" s="3"/>
      <c r="B65" s="3"/>
      <c r="C65" s="3"/>
      <c r="D65" s="3"/>
      <c r="E65" s="3"/>
    </row>
    <row r="66" spans="1:5" s="26" customFormat="1" ht="12.75">
      <c r="A66" s="3"/>
      <c r="B66" s="3"/>
      <c r="C66" s="3"/>
      <c r="D66" s="3"/>
      <c r="E66" s="3"/>
    </row>
    <row r="67" spans="1:5" s="26" customFormat="1" ht="12.75">
      <c r="A67" s="3"/>
      <c r="B67" s="3"/>
      <c r="C67" s="3"/>
      <c r="D67" s="3"/>
      <c r="E67" s="3"/>
    </row>
    <row r="68" spans="1:5" s="26" customFormat="1" ht="12.75">
      <c r="A68" s="3"/>
      <c r="B68" s="3"/>
      <c r="C68" s="3"/>
      <c r="D68" s="3"/>
      <c r="E68" s="3"/>
    </row>
    <row r="69" spans="1:5" s="26" customFormat="1" ht="12.75">
      <c r="A69" s="3"/>
      <c r="B69" s="3"/>
      <c r="C69" s="3"/>
      <c r="D69" s="3"/>
      <c r="E69" s="3"/>
    </row>
    <row r="70" spans="1:5" s="26" customFormat="1" ht="12.75">
      <c r="A70" s="3"/>
      <c r="B70" s="3"/>
      <c r="C70" s="3"/>
      <c r="D70" s="3"/>
      <c r="E70" s="3"/>
    </row>
    <row r="71" spans="1:5" s="26" customFormat="1" ht="12.75">
      <c r="A71" s="3"/>
      <c r="B71" s="3"/>
      <c r="C71" s="3"/>
      <c r="D71" s="3"/>
      <c r="E71" s="3"/>
    </row>
    <row r="72" spans="1:5" s="26" customFormat="1" ht="12.75">
      <c r="A72" s="3"/>
      <c r="B72" s="3"/>
      <c r="C72" s="3"/>
      <c r="D72" s="3"/>
      <c r="E72" s="3"/>
    </row>
    <row r="73" spans="1:5" s="26" customFormat="1" ht="12.75">
      <c r="A73" s="3"/>
      <c r="B73" s="3"/>
      <c r="C73" s="3"/>
      <c r="D73" s="3"/>
      <c r="E73" s="3"/>
    </row>
    <row r="74" spans="1:5" s="26" customFormat="1" ht="12.75">
      <c r="A74" s="3"/>
      <c r="B74" s="3"/>
      <c r="C74" s="3"/>
      <c r="D74" s="3"/>
      <c r="E74" s="3"/>
    </row>
    <row r="75" spans="1:5" s="26" customFormat="1" ht="12.75">
      <c r="A75" s="3"/>
      <c r="B75" s="3"/>
      <c r="C75" s="3"/>
      <c r="D75" s="3"/>
      <c r="E75" s="3"/>
    </row>
    <row r="76" spans="1:5" s="26" customFormat="1" ht="12.75">
      <c r="A76" s="3"/>
      <c r="B76" s="3"/>
      <c r="C76" s="3"/>
      <c r="D76" s="3"/>
      <c r="E76" s="3"/>
    </row>
    <row r="77" spans="1:5" s="26" customFormat="1" ht="12.75">
      <c r="A77" s="3"/>
      <c r="B77" s="3"/>
      <c r="C77" s="3"/>
      <c r="D77" s="3"/>
      <c r="E77" s="3"/>
    </row>
    <row r="78" spans="1:5" s="26" customFormat="1" ht="12.75">
      <c r="A78" s="3"/>
      <c r="B78" s="3"/>
      <c r="C78" s="3"/>
      <c r="D78" s="3"/>
      <c r="E78" s="3"/>
    </row>
    <row r="79" spans="1:5" s="26" customFormat="1" ht="12.75">
      <c r="A79" s="3"/>
      <c r="B79" s="3"/>
      <c r="C79" s="3"/>
      <c r="D79" s="3"/>
      <c r="E79" s="3"/>
    </row>
    <row r="80" spans="1:5" s="26" customFormat="1" ht="12.75">
      <c r="A80" s="3"/>
      <c r="B80" s="3"/>
      <c r="C80" s="3"/>
      <c r="D80" s="3"/>
      <c r="E80" s="3"/>
    </row>
    <row r="81" spans="1:5" s="26" customFormat="1" ht="12.75">
      <c r="A81" s="3"/>
      <c r="B81" s="3"/>
      <c r="C81" s="3"/>
      <c r="D81" s="3"/>
      <c r="E81" s="3"/>
    </row>
    <row r="82" spans="1:5" s="26" customFormat="1" ht="12.75">
      <c r="A82" s="3"/>
      <c r="B82" s="3"/>
      <c r="C82" s="3"/>
      <c r="D82" s="3"/>
      <c r="E82" s="3"/>
    </row>
    <row r="83" spans="1:5" s="26" customFormat="1" ht="12.75">
      <c r="A83" s="3"/>
      <c r="B83" s="3"/>
      <c r="C83" s="3"/>
      <c r="D83" s="3"/>
      <c r="E83" s="3"/>
    </row>
    <row r="84" spans="1:5" s="26" customFormat="1" ht="12.75">
      <c r="A84" s="3"/>
      <c r="B84" s="3"/>
      <c r="C84" s="3"/>
      <c r="D84" s="3"/>
      <c r="E84" s="3"/>
    </row>
    <row r="85" spans="1:5" s="26" customFormat="1" ht="12.75">
      <c r="A85" s="3"/>
      <c r="B85" s="3"/>
      <c r="C85" s="3"/>
      <c r="D85" s="3"/>
      <c r="E85" s="3"/>
    </row>
    <row r="86" spans="1:5" s="26" customFormat="1" ht="12.75">
      <c r="A86" s="3"/>
      <c r="B86" s="3"/>
      <c r="C86" s="3"/>
      <c r="D86" s="3"/>
      <c r="E86" s="3"/>
    </row>
    <row r="87" spans="1:5" s="26" customFormat="1" ht="12.75">
      <c r="A87" s="3"/>
      <c r="B87" s="3"/>
      <c r="C87" s="3"/>
      <c r="D87" s="3"/>
      <c r="E87" s="3"/>
    </row>
    <row r="88" spans="1:5" s="26" customFormat="1" ht="12.75">
      <c r="A88" s="3"/>
      <c r="B88" s="3"/>
      <c r="C88" s="3"/>
      <c r="D88" s="3"/>
      <c r="E88" s="3"/>
    </row>
    <row r="89" spans="1:5" s="26" customFormat="1" ht="12.75">
      <c r="A89" s="3"/>
      <c r="B89" s="3"/>
      <c r="C89" s="3"/>
      <c r="D89" s="3"/>
      <c r="E89" s="3"/>
    </row>
    <row r="90" spans="1:5" s="26" customFormat="1" ht="12.75">
      <c r="A90" s="3"/>
      <c r="B90" s="3"/>
      <c r="C90" s="3"/>
      <c r="D90" s="3"/>
      <c r="E90" s="3"/>
    </row>
    <row r="91" spans="1:5" s="26" customFormat="1" ht="12.75">
      <c r="A91" s="3"/>
      <c r="B91" s="3"/>
      <c r="C91" s="3"/>
      <c r="D91" s="3"/>
      <c r="E91" s="3"/>
    </row>
    <row r="92" spans="1:5" s="26" customFormat="1" ht="12.75">
      <c r="A92" s="3"/>
      <c r="B92" s="3"/>
      <c r="C92" s="3"/>
      <c r="D92" s="3"/>
      <c r="E92" s="3"/>
    </row>
    <row r="93" spans="1:5" s="26" customFormat="1" ht="12.75">
      <c r="A93" s="3"/>
      <c r="B93" s="3"/>
      <c r="C93" s="3"/>
      <c r="D93" s="3"/>
      <c r="E93" s="3"/>
    </row>
    <row r="94" spans="1:5" s="26" customFormat="1" ht="12.75">
      <c r="A94" s="3"/>
      <c r="B94" s="3"/>
      <c r="C94" s="3"/>
      <c r="D94" s="3"/>
      <c r="E94" s="3"/>
    </row>
    <row r="95" spans="1:5" s="26" customFormat="1" ht="12.75">
      <c r="A95" s="3"/>
      <c r="B95" s="3"/>
      <c r="C95" s="3"/>
      <c r="D95" s="3"/>
      <c r="E95" s="3"/>
    </row>
    <row r="96" spans="1:5" s="26" customFormat="1" ht="12.75">
      <c r="A96" s="3"/>
      <c r="B96" s="3"/>
      <c r="C96" s="3"/>
      <c r="D96" s="3"/>
      <c r="E96" s="3"/>
    </row>
    <row r="97" spans="1:5" s="26" customFormat="1" ht="12.75">
      <c r="A97" s="3"/>
      <c r="B97" s="3"/>
      <c r="C97" s="3"/>
      <c r="D97" s="3"/>
      <c r="E97" s="3"/>
    </row>
    <row r="98" spans="1:5" s="26" customFormat="1" ht="12.75">
      <c r="A98" s="3"/>
      <c r="B98" s="3"/>
      <c r="C98" s="3"/>
      <c r="D98" s="3"/>
      <c r="E98" s="3"/>
    </row>
    <row r="99" spans="1:5" s="26" customFormat="1" ht="12.75">
      <c r="A99" s="3"/>
      <c r="B99" s="3"/>
      <c r="C99" s="3"/>
      <c r="D99" s="3"/>
      <c r="E99" s="3"/>
    </row>
    <row r="100" spans="1:5" s="26" customFormat="1" ht="12.75">
      <c r="A100" s="3"/>
      <c r="B100" s="3"/>
      <c r="C100" s="3"/>
      <c r="D100" s="3"/>
      <c r="E100" s="3"/>
    </row>
    <row r="101" spans="1:5" s="26" customFormat="1" ht="12.75">
      <c r="A101" s="3"/>
      <c r="B101" s="3"/>
      <c r="C101" s="3"/>
      <c r="D101" s="3"/>
      <c r="E101" s="3"/>
    </row>
    <row r="102" spans="1:5" s="26" customFormat="1" ht="12.75">
      <c r="A102" s="3"/>
      <c r="B102" s="3"/>
      <c r="C102" s="3"/>
      <c r="D102" s="3"/>
      <c r="E102" s="3"/>
    </row>
    <row r="103" spans="1:5" s="26" customFormat="1" ht="12.75">
      <c r="A103" s="3"/>
      <c r="B103" s="3"/>
      <c r="C103" s="3"/>
      <c r="D103" s="3"/>
      <c r="E103" s="3"/>
    </row>
    <row r="104" spans="1:5" s="26" customFormat="1" ht="12.75">
      <c r="A104" s="3"/>
      <c r="B104" s="3"/>
      <c r="C104" s="3"/>
      <c r="D104" s="3"/>
      <c r="E104" s="3"/>
    </row>
    <row r="105" spans="1:5" s="26" customFormat="1" ht="12.75">
      <c r="A105" s="3"/>
      <c r="B105" s="3"/>
      <c r="C105" s="3"/>
      <c r="D105" s="3"/>
      <c r="E105" s="3"/>
    </row>
    <row r="106" spans="1:5" s="26" customFormat="1" ht="12.75">
      <c r="A106" s="3"/>
      <c r="B106" s="3"/>
      <c r="C106" s="3"/>
      <c r="D106" s="3"/>
      <c r="E106" s="3"/>
    </row>
    <row r="107" spans="1:5" s="26" customFormat="1" ht="12.75">
      <c r="A107" s="3"/>
      <c r="B107" s="3"/>
      <c r="C107" s="3"/>
      <c r="D107" s="3"/>
      <c r="E107" s="3"/>
    </row>
    <row r="108" spans="1:5" s="26" customFormat="1" ht="12.75">
      <c r="A108" s="3"/>
      <c r="B108" s="3"/>
      <c r="C108" s="3"/>
      <c r="D108" s="3"/>
      <c r="E108" s="3"/>
    </row>
    <row r="109" spans="1:5" s="26" customFormat="1" ht="12.75">
      <c r="A109" s="3"/>
      <c r="B109" s="3"/>
      <c r="C109" s="3"/>
      <c r="D109" s="3"/>
      <c r="E109" s="3"/>
    </row>
    <row r="110" spans="1:5" s="26" customFormat="1" ht="12.75">
      <c r="A110" s="3"/>
      <c r="B110" s="3"/>
      <c r="C110" s="3"/>
      <c r="D110" s="3"/>
      <c r="E110" s="3"/>
    </row>
    <row r="111" spans="1:5" s="26" customFormat="1" ht="12.75">
      <c r="A111" s="3"/>
      <c r="B111" s="3"/>
      <c r="C111" s="3"/>
      <c r="D111" s="3"/>
      <c r="E111" s="3"/>
    </row>
    <row r="112" spans="1:5" s="26" customFormat="1" ht="12.75">
      <c r="A112" s="3"/>
      <c r="B112" s="3"/>
      <c r="C112" s="3"/>
      <c r="D112" s="3"/>
      <c r="E112" s="3"/>
    </row>
    <row r="113" spans="1:5" s="26" customFormat="1" ht="12.75">
      <c r="A113" s="3"/>
      <c r="B113" s="3"/>
      <c r="C113" s="3"/>
      <c r="D113" s="3"/>
      <c r="E113" s="3"/>
    </row>
    <row r="114" spans="1:5" s="26" customFormat="1" ht="12.75">
      <c r="A114" s="3"/>
      <c r="B114" s="3"/>
      <c r="C114" s="3"/>
      <c r="D114" s="3"/>
      <c r="E114" s="3"/>
    </row>
    <row r="115" spans="1:5" s="26" customFormat="1" ht="12.75">
      <c r="A115" s="3"/>
      <c r="B115" s="3"/>
      <c r="C115" s="3"/>
      <c r="D115" s="3"/>
      <c r="E115" s="3"/>
    </row>
    <row r="116" spans="1:5" s="26" customFormat="1" ht="12.75">
      <c r="A116" s="3"/>
      <c r="B116" s="3"/>
      <c r="C116" s="3"/>
      <c r="D116" s="3"/>
      <c r="E116" s="3"/>
    </row>
    <row r="117" spans="1:5" s="26" customFormat="1" ht="12.75">
      <c r="A117" s="3"/>
      <c r="B117" s="3"/>
      <c r="C117" s="3"/>
      <c r="D117" s="3"/>
      <c r="E117" s="3"/>
    </row>
    <row r="118" spans="1:5" s="26" customFormat="1" ht="12.75">
      <c r="A118" s="3"/>
      <c r="B118" s="3"/>
      <c r="C118" s="3"/>
      <c r="D118" s="3"/>
      <c r="E118" s="3"/>
    </row>
    <row r="119" spans="1:5" s="26" customFormat="1" ht="12.75">
      <c r="A119" s="3"/>
      <c r="B119" s="3"/>
      <c r="C119" s="3"/>
      <c r="D119" s="3"/>
      <c r="E119" s="3"/>
    </row>
    <row r="120" spans="1:5" s="26" customFormat="1" ht="12.75">
      <c r="A120" s="3"/>
      <c r="B120" s="3"/>
      <c r="C120" s="3"/>
      <c r="D120" s="3"/>
      <c r="E120" s="3"/>
    </row>
    <row r="121" spans="1:5" s="26" customFormat="1" ht="12.75">
      <c r="A121" s="3"/>
      <c r="B121" s="3"/>
      <c r="C121" s="3"/>
      <c r="D121" s="3"/>
      <c r="E121" s="3"/>
    </row>
    <row r="122" spans="1:5" s="26" customFormat="1" ht="12.75">
      <c r="A122" s="3"/>
      <c r="B122" s="3"/>
      <c r="C122" s="3"/>
      <c r="D122" s="3"/>
      <c r="E122" s="3"/>
    </row>
    <row r="123" spans="1:5" s="26" customFormat="1" ht="12.75">
      <c r="A123" s="3"/>
      <c r="B123" s="3"/>
      <c r="C123" s="3"/>
      <c r="D123" s="3"/>
      <c r="E123" s="3"/>
    </row>
    <row r="124" spans="1:5" s="26" customFormat="1" ht="12.75">
      <c r="A124" s="3"/>
      <c r="B124" s="3"/>
      <c r="C124" s="3"/>
      <c r="D124" s="3"/>
      <c r="E124" s="3"/>
    </row>
    <row r="125" spans="1:5" s="26" customFormat="1" ht="12.75">
      <c r="A125" s="3"/>
      <c r="B125" s="3"/>
      <c r="C125" s="3"/>
      <c r="D125" s="3"/>
      <c r="E125" s="3"/>
    </row>
    <row r="126" spans="1:5" s="26" customFormat="1" ht="12.75">
      <c r="A126" s="3"/>
      <c r="B126" s="3"/>
      <c r="C126" s="3"/>
      <c r="D126" s="3"/>
      <c r="E126" s="3"/>
    </row>
    <row r="127" spans="1:5" s="26" customFormat="1" ht="12.75">
      <c r="A127" s="3"/>
      <c r="B127" s="3"/>
      <c r="C127" s="3"/>
      <c r="D127" s="3"/>
      <c r="E127" s="3"/>
    </row>
    <row r="128" spans="1:5" s="26" customFormat="1" ht="12.75">
      <c r="A128" s="3"/>
      <c r="B128" s="3"/>
      <c r="C128" s="3"/>
      <c r="D128" s="3"/>
      <c r="E128" s="3"/>
    </row>
    <row r="129" spans="1:5" s="26" customFormat="1" ht="12.75">
      <c r="A129" s="3"/>
      <c r="B129" s="3"/>
      <c r="C129" s="3"/>
      <c r="D129" s="3"/>
      <c r="E129" s="3"/>
    </row>
    <row r="130" spans="1:5" s="26" customFormat="1" ht="12.75">
      <c r="A130" s="3"/>
      <c r="B130" s="3"/>
      <c r="C130" s="3"/>
      <c r="D130" s="3"/>
      <c r="E130" s="3"/>
    </row>
    <row r="131" spans="1:5" s="26" customFormat="1" ht="12.75">
      <c r="A131" s="3"/>
      <c r="B131" s="3"/>
      <c r="C131" s="3"/>
      <c r="D131" s="3"/>
      <c r="E131" s="3"/>
    </row>
    <row r="132" spans="1:5" s="26" customFormat="1" ht="12.75">
      <c r="A132" s="3"/>
      <c r="B132" s="3"/>
      <c r="C132" s="3"/>
      <c r="D132" s="3"/>
      <c r="E132" s="3"/>
    </row>
    <row r="133" spans="1:5" s="26" customFormat="1" ht="12.75">
      <c r="A133" s="3"/>
      <c r="B133" s="3"/>
      <c r="C133" s="3"/>
      <c r="D133" s="3"/>
      <c r="E133" s="3"/>
    </row>
    <row r="134" spans="1:5" s="26" customFormat="1" ht="12.75">
      <c r="A134" s="3"/>
      <c r="B134" s="3"/>
      <c r="C134" s="3"/>
      <c r="D134" s="3"/>
      <c r="E134" s="3"/>
    </row>
    <row r="135" spans="1:5" s="26" customFormat="1" ht="12.75">
      <c r="A135" s="3"/>
      <c r="B135" s="3"/>
      <c r="C135" s="3"/>
      <c r="D135" s="3"/>
      <c r="E135" s="3"/>
    </row>
    <row r="136" spans="1:5" s="26" customFormat="1" ht="12.75">
      <c r="A136" s="3"/>
      <c r="B136" s="3"/>
      <c r="C136" s="3"/>
      <c r="D136" s="3"/>
      <c r="E136" s="3"/>
    </row>
    <row r="137" spans="1:5" s="26" customFormat="1" ht="12.75">
      <c r="A137" s="3"/>
      <c r="B137" s="3"/>
      <c r="C137" s="3"/>
      <c r="D137" s="3"/>
      <c r="E137" s="3"/>
    </row>
    <row r="138" spans="1:5" s="26" customFormat="1" ht="12.75">
      <c r="A138" s="3"/>
      <c r="B138" s="3"/>
      <c r="C138" s="3"/>
      <c r="D138" s="3"/>
      <c r="E138" s="3"/>
    </row>
    <row r="139" spans="1:5" s="26" customFormat="1" ht="12.75">
      <c r="A139" s="3"/>
      <c r="B139" s="3"/>
      <c r="C139" s="3"/>
      <c r="D139" s="3"/>
      <c r="E139" s="3"/>
    </row>
    <row r="140" spans="1:5" s="26" customFormat="1" ht="12.75">
      <c r="A140" s="3"/>
      <c r="B140" s="3"/>
      <c r="C140" s="3"/>
      <c r="D140" s="3"/>
      <c r="E140" s="3"/>
    </row>
    <row r="141" spans="1:5" s="26" customFormat="1" ht="12.75">
      <c r="A141" s="3"/>
      <c r="B141" s="3"/>
      <c r="C141" s="3"/>
      <c r="D141" s="3"/>
      <c r="E141" s="3"/>
    </row>
    <row r="142" spans="1:5" s="26" customFormat="1" ht="12.75">
      <c r="A142" s="3"/>
      <c r="B142" s="3"/>
      <c r="C142" s="3"/>
      <c r="D142" s="3"/>
      <c r="E142" s="3"/>
    </row>
    <row r="143" spans="1:5" s="26" customFormat="1" ht="12.75">
      <c r="A143" s="3"/>
      <c r="B143" s="3"/>
      <c r="C143" s="3"/>
      <c r="D143" s="3"/>
      <c r="E143" s="3"/>
    </row>
    <row r="144" spans="1:5" s="26" customFormat="1" ht="12.75">
      <c r="A144" s="3"/>
      <c r="B144" s="3"/>
      <c r="C144" s="3"/>
      <c r="D144" s="3"/>
      <c r="E144" s="3"/>
    </row>
    <row r="145" spans="1:5" s="26" customFormat="1" ht="12.75">
      <c r="A145" s="3"/>
      <c r="B145" s="3"/>
      <c r="C145" s="3"/>
      <c r="D145" s="3"/>
      <c r="E145" s="3"/>
    </row>
    <row r="146" spans="1:5" s="26" customFormat="1" ht="12.75">
      <c r="A146" s="3"/>
      <c r="B146" s="3"/>
      <c r="C146" s="3"/>
      <c r="D146" s="3"/>
      <c r="E146" s="3"/>
    </row>
    <row r="147" spans="1:5" s="26" customFormat="1" ht="12.75">
      <c r="A147" s="3"/>
      <c r="B147" s="3"/>
      <c r="C147" s="3"/>
      <c r="D147" s="3"/>
      <c r="E147" s="3"/>
    </row>
    <row r="148" spans="1:5" s="26" customFormat="1" ht="12.75">
      <c r="A148" s="3"/>
      <c r="B148" s="3"/>
      <c r="C148" s="3"/>
      <c r="D148" s="3"/>
      <c r="E148" s="3"/>
    </row>
    <row r="149" spans="1:5" s="26" customFormat="1" ht="12.75">
      <c r="A149" s="3"/>
      <c r="B149" s="3"/>
      <c r="C149" s="3"/>
      <c r="D149" s="3"/>
      <c r="E149" s="3"/>
    </row>
    <row r="150" spans="1:5" s="26" customFormat="1" ht="12.75">
      <c r="A150" s="3"/>
      <c r="B150" s="3"/>
      <c r="C150" s="3"/>
      <c r="D150" s="3"/>
      <c r="E150" s="3"/>
    </row>
    <row r="151" spans="1:5" s="26" customFormat="1" ht="12.75">
      <c r="A151" s="3"/>
      <c r="B151" s="3"/>
      <c r="C151" s="3"/>
      <c r="D151" s="3"/>
      <c r="E151" s="3"/>
    </row>
    <row r="152" spans="1:5" s="26" customFormat="1" ht="12.75">
      <c r="A152" s="3"/>
      <c r="B152" s="3"/>
      <c r="C152" s="3"/>
      <c r="D152" s="3"/>
      <c r="E152" s="3"/>
    </row>
    <row r="153" spans="1:5" s="26" customFormat="1" ht="12.75">
      <c r="A153" s="3"/>
      <c r="B153" s="3"/>
      <c r="C153" s="3"/>
      <c r="D153" s="3"/>
      <c r="E153" s="3"/>
    </row>
    <row r="154" spans="1:5" s="26" customFormat="1" ht="12.75">
      <c r="A154" s="3"/>
      <c r="B154" s="3"/>
      <c r="C154" s="3"/>
      <c r="D154" s="3"/>
      <c r="E154" s="3"/>
    </row>
    <row r="155" spans="1:5" s="26" customFormat="1" ht="12.75">
      <c r="A155" s="3"/>
      <c r="B155" s="3"/>
      <c r="C155" s="3"/>
      <c r="D155" s="3"/>
      <c r="E155" s="3"/>
    </row>
    <row r="156" spans="1:5" s="26" customFormat="1" ht="12.75">
      <c r="A156" s="3"/>
      <c r="B156" s="3"/>
      <c r="C156" s="3"/>
      <c r="D156" s="3"/>
      <c r="E156" s="3"/>
    </row>
    <row r="157" spans="1:5" s="26" customFormat="1" ht="12.75">
      <c r="A157" s="3"/>
      <c r="B157" s="3"/>
      <c r="C157" s="3"/>
      <c r="D157" s="3"/>
      <c r="E157" s="3"/>
    </row>
    <row r="158" spans="1:5" s="26" customFormat="1" ht="12.75">
      <c r="A158" s="3"/>
      <c r="B158" s="3"/>
      <c r="C158" s="3"/>
      <c r="D158" s="3"/>
      <c r="E158" s="3"/>
    </row>
    <row r="159" spans="1:5" s="26" customFormat="1" ht="12.75">
      <c r="A159" s="3"/>
      <c r="B159" s="3"/>
      <c r="C159" s="3"/>
      <c r="D159" s="3"/>
      <c r="E159" s="3"/>
    </row>
    <row r="160" spans="1:5" s="26" customFormat="1" ht="12.75">
      <c r="A160" s="3"/>
      <c r="B160" s="3"/>
      <c r="C160" s="3"/>
      <c r="D160" s="3"/>
      <c r="E160" s="3"/>
    </row>
    <row r="161" spans="1:5" s="26" customFormat="1" ht="12.75">
      <c r="A161" s="3"/>
      <c r="B161" s="3"/>
      <c r="C161" s="3"/>
      <c r="D161" s="3"/>
      <c r="E161" s="3"/>
    </row>
    <row r="162" spans="1:5" s="26" customFormat="1" ht="12.75">
      <c r="A162" s="3"/>
      <c r="B162" s="3"/>
      <c r="C162" s="3"/>
      <c r="D162" s="3"/>
      <c r="E162" s="3"/>
    </row>
    <row r="163" spans="1:5" s="26" customFormat="1" ht="12.75">
      <c r="A163" s="3"/>
      <c r="B163" s="3"/>
      <c r="C163" s="3"/>
      <c r="D163" s="3"/>
      <c r="E163" s="3"/>
    </row>
    <row r="164" spans="1:5" s="26" customFormat="1" ht="12.75">
      <c r="A164" s="3"/>
      <c r="B164" s="3"/>
      <c r="C164" s="3"/>
      <c r="D164" s="3"/>
      <c r="E164" s="3"/>
    </row>
    <row r="165" spans="1:5" s="26" customFormat="1" ht="12.75">
      <c r="A165" s="3"/>
      <c r="B165" s="3"/>
      <c r="C165" s="3"/>
      <c r="D165" s="3"/>
      <c r="E165" s="3"/>
    </row>
    <row r="166" spans="1:5" s="26" customFormat="1" ht="12.75">
      <c r="A166" s="3"/>
      <c r="B166" s="3"/>
      <c r="C166" s="3"/>
      <c r="D166" s="3"/>
      <c r="E166" s="3"/>
    </row>
    <row r="167" spans="1:5" s="26" customFormat="1" ht="12.75">
      <c r="A167" s="3"/>
      <c r="B167" s="3"/>
      <c r="C167" s="3"/>
      <c r="D167" s="3"/>
      <c r="E167" s="3"/>
    </row>
    <row r="168" spans="1:5" s="26" customFormat="1" ht="12.75">
      <c r="A168" s="3"/>
      <c r="B168" s="3"/>
      <c r="C168" s="3"/>
      <c r="D168" s="3"/>
      <c r="E168" s="3"/>
    </row>
    <row r="169" spans="1:5" s="26" customFormat="1" ht="12.75">
      <c r="A169" s="3"/>
      <c r="B169" s="3"/>
      <c r="C169" s="3"/>
      <c r="D169" s="3"/>
      <c r="E169" s="3"/>
    </row>
    <row r="170" spans="1:5" s="26" customFormat="1" ht="12.75">
      <c r="A170" s="3"/>
      <c r="B170" s="3"/>
      <c r="C170" s="3"/>
      <c r="D170" s="3"/>
      <c r="E170" s="3"/>
    </row>
    <row r="171" spans="1:5" s="26" customFormat="1" ht="12.75">
      <c r="A171" s="3"/>
      <c r="B171" s="3"/>
      <c r="C171" s="3"/>
      <c r="D171" s="3"/>
      <c r="E171" s="3"/>
    </row>
    <row r="172" spans="1:5" s="26" customFormat="1" ht="12.75">
      <c r="A172" s="3"/>
      <c r="B172" s="3"/>
      <c r="C172" s="3"/>
      <c r="D172" s="3"/>
      <c r="E172" s="3"/>
    </row>
    <row r="173" spans="1:5" s="26" customFormat="1" ht="12.75">
      <c r="A173" s="3"/>
      <c r="B173" s="3"/>
      <c r="C173" s="3"/>
      <c r="D173" s="3"/>
      <c r="E173" s="3"/>
    </row>
    <row r="174" spans="1:5" s="26" customFormat="1" ht="12.75">
      <c r="A174" s="3"/>
      <c r="B174" s="3"/>
      <c r="C174" s="3"/>
      <c r="D174" s="3"/>
      <c r="E174" s="3"/>
    </row>
    <row r="175" spans="1:5" s="26" customFormat="1" ht="12.75">
      <c r="A175" s="3"/>
      <c r="B175" s="3"/>
      <c r="C175" s="3"/>
      <c r="D175" s="3"/>
      <c r="E175" s="3"/>
    </row>
    <row r="176" spans="1:5" s="26" customFormat="1" ht="12.75">
      <c r="A176" s="3"/>
      <c r="B176" s="3"/>
      <c r="C176" s="3"/>
      <c r="D176" s="3"/>
      <c r="E176" s="3"/>
    </row>
    <row r="177" spans="1:5" s="26" customFormat="1" ht="12.75">
      <c r="A177" s="3"/>
      <c r="B177" s="3"/>
      <c r="C177" s="3"/>
      <c r="D177" s="3"/>
      <c r="E177" s="3"/>
    </row>
    <row r="178" spans="1:5" s="26" customFormat="1" ht="12.75">
      <c r="A178" s="3"/>
      <c r="B178" s="3"/>
      <c r="C178" s="3"/>
      <c r="D178" s="3"/>
      <c r="E178" s="3"/>
    </row>
    <row r="179" spans="1:5" s="26" customFormat="1" ht="12.75">
      <c r="A179" s="3"/>
      <c r="B179" s="3"/>
      <c r="C179" s="3"/>
      <c r="D179" s="3"/>
      <c r="E179" s="3"/>
    </row>
    <row r="180" spans="1:5" s="26" customFormat="1" ht="12.75">
      <c r="A180" s="3"/>
      <c r="B180" s="3"/>
      <c r="C180" s="3"/>
      <c r="D180" s="3"/>
      <c r="E180" s="3"/>
    </row>
    <row r="181" spans="1:5" s="26" customFormat="1" ht="12.75">
      <c r="A181" s="3"/>
      <c r="B181" s="3"/>
      <c r="C181" s="3"/>
      <c r="D181" s="3"/>
      <c r="E181" s="3"/>
    </row>
    <row r="182" spans="1:5" s="26" customFormat="1" ht="12.75">
      <c r="A182" s="3"/>
      <c r="B182" s="3"/>
      <c r="C182" s="3"/>
      <c r="D182" s="3"/>
      <c r="E182" s="3"/>
    </row>
    <row r="183" spans="1:5" s="26" customFormat="1" ht="12.75">
      <c r="A183" s="3"/>
      <c r="B183" s="3"/>
      <c r="C183" s="3"/>
      <c r="D183" s="3"/>
      <c r="E183" s="3"/>
    </row>
    <row r="184" spans="1:5" s="26" customFormat="1" ht="12.75">
      <c r="A184" s="3"/>
      <c r="B184" s="3"/>
      <c r="C184" s="3"/>
      <c r="D184" s="3"/>
      <c r="E184" s="3"/>
    </row>
    <row r="185" spans="1:5" s="26" customFormat="1" ht="12.75">
      <c r="A185" s="3"/>
      <c r="B185" s="3"/>
      <c r="C185" s="3"/>
      <c r="D185" s="3"/>
      <c r="E185" s="3"/>
    </row>
    <row r="186" spans="1:5" s="26" customFormat="1" ht="12.75">
      <c r="A186" s="3"/>
      <c r="B186" s="3"/>
      <c r="C186" s="3"/>
      <c r="D186" s="3"/>
      <c r="E186" s="3"/>
    </row>
    <row r="187" spans="1:5" s="26" customFormat="1" ht="12.75">
      <c r="A187" s="3"/>
      <c r="B187" s="3"/>
      <c r="C187" s="3"/>
      <c r="D187" s="3"/>
      <c r="E187" s="3"/>
    </row>
    <row r="188" spans="1:5" s="26" customFormat="1" ht="12.75">
      <c r="A188" s="3"/>
      <c r="B188" s="3"/>
      <c r="C188" s="3"/>
      <c r="D188" s="3"/>
      <c r="E188" s="3"/>
    </row>
    <row r="189" spans="1:5" s="26" customFormat="1" ht="12.75">
      <c r="A189" s="3"/>
      <c r="B189" s="3"/>
      <c r="C189" s="3"/>
      <c r="D189" s="3"/>
      <c r="E189" s="3"/>
    </row>
    <row r="190" spans="1:5" s="26" customFormat="1" ht="12.75">
      <c r="A190" s="3"/>
      <c r="B190" s="3"/>
      <c r="C190" s="3"/>
      <c r="D190" s="3"/>
      <c r="E190" s="3"/>
    </row>
    <row r="191" spans="1:5" s="26" customFormat="1" ht="12.75">
      <c r="A191" s="3"/>
      <c r="B191" s="3"/>
      <c r="C191" s="3"/>
      <c r="D191" s="3"/>
      <c r="E191" s="3"/>
    </row>
    <row r="192" spans="1:5" s="26" customFormat="1" ht="12.75">
      <c r="A192" s="3"/>
      <c r="B192" s="3"/>
      <c r="C192" s="3"/>
      <c r="D192" s="3"/>
      <c r="E192" s="3"/>
    </row>
    <row r="193" spans="1:5" s="26" customFormat="1" ht="12.75">
      <c r="A193" s="3"/>
      <c r="B193" s="3"/>
      <c r="C193" s="3"/>
      <c r="D193" s="3"/>
      <c r="E193" s="3"/>
    </row>
    <row r="194" spans="1:5" s="26" customFormat="1" ht="12.75">
      <c r="A194" s="3"/>
      <c r="B194" s="3"/>
      <c r="C194" s="3"/>
      <c r="D194" s="3"/>
      <c r="E194" s="3"/>
    </row>
    <row r="195" spans="1:5" s="26" customFormat="1" ht="12.75">
      <c r="A195" s="3"/>
      <c r="B195" s="3"/>
      <c r="C195" s="3"/>
      <c r="D195" s="3"/>
      <c r="E195" s="3"/>
    </row>
    <row r="196" spans="1:5" s="26" customFormat="1" ht="12.75">
      <c r="A196" s="3"/>
      <c r="B196" s="3"/>
      <c r="C196" s="3"/>
      <c r="D196" s="3"/>
      <c r="E196" s="3"/>
    </row>
    <row r="197" spans="1:5" s="26" customFormat="1" ht="12.75">
      <c r="A197" s="3"/>
      <c r="B197" s="3"/>
      <c r="C197" s="3"/>
      <c r="D197" s="3"/>
      <c r="E197" s="3"/>
    </row>
    <row r="198" spans="1:5" s="26" customFormat="1" ht="12.75">
      <c r="A198" s="3"/>
      <c r="B198" s="3"/>
      <c r="C198" s="3"/>
      <c r="D198" s="3"/>
      <c r="E198" s="3"/>
    </row>
    <row r="199" spans="1:5" s="26" customFormat="1" ht="12.75">
      <c r="A199" s="3"/>
      <c r="B199" s="3"/>
      <c r="C199" s="3"/>
      <c r="D199" s="3"/>
      <c r="E199" s="3"/>
    </row>
    <row r="200" spans="1:5" s="26" customFormat="1" ht="12.75">
      <c r="A200" s="3"/>
      <c r="B200" s="3"/>
      <c r="C200" s="3"/>
      <c r="D200" s="3"/>
      <c r="E200" s="3"/>
    </row>
    <row r="201" spans="1:5" s="26" customFormat="1" ht="12.75">
      <c r="A201" s="3"/>
      <c r="B201" s="3"/>
      <c r="C201" s="3"/>
      <c r="D201" s="3"/>
      <c r="E201" s="3"/>
    </row>
    <row r="202" spans="1:5" s="26" customFormat="1" ht="12.75">
      <c r="A202" s="3"/>
      <c r="B202" s="3"/>
      <c r="C202" s="3"/>
      <c r="D202" s="3"/>
      <c r="E202" s="3"/>
    </row>
    <row r="203" spans="1:5" s="26" customFormat="1" ht="12.75">
      <c r="A203" s="3"/>
      <c r="B203" s="3"/>
      <c r="C203" s="3"/>
      <c r="D203" s="3"/>
      <c r="E203" s="3"/>
    </row>
    <row r="204" spans="1:5" s="26" customFormat="1" ht="12.75">
      <c r="A204" s="3"/>
      <c r="B204" s="3"/>
      <c r="C204" s="3"/>
      <c r="D204" s="3"/>
      <c r="E204" s="3"/>
    </row>
    <row r="205" spans="1:5" s="26" customFormat="1" ht="12.75">
      <c r="A205" s="3"/>
      <c r="B205" s="3"/>
      <c r="C205" s="3"/>
      <c r="D205" s="3"/>
      <c r="E205" s="3"/>
    </row>
    <row r="206" spans="1:5" s="26" customFormat="1" ht="12.75">
      <c r="A206" s="3"/>
      <c r="B206" s="3"/>
      <c r="C206" s="3"/>
      <c r="D206" s="3"/>
      <c r="E206" s="3"/>
    </row>
    <row r="207" spans="1:5" s="26" customFormat="1" ht="12.75">
      <c r="A207" s="3"/>
      <c r="B207" s="3"/>
      <c r="C207" s="3"/>
      <c r="D207" s="3"/>
      <c r="E207" s="3"/>
    </row>
    <row r="208" spans="1:5" s="26" customFormat="1" ht="12.75">
      <c r="A208" s="3"/>
      <c r="B208" s="3"/>
      <c r="C208" s="3"/>
      <c r="D208" s="3"/>
      <c r="E208" s="3"/>
    </row>
    <row r="209" spans="1:5" s="26" customFormat="1" ht="12.75">
      <c r="A209" s="3"/>
      <c r="B209" s="3"/>
      <c r="C209" s="3"/>
      <c r="D209" s="3"/>
      <c r="E209" s="3"/>
    </row>
    <row r="210" spans="1:5" s="26" customFormat="1" ht="12.75">
      <c r="A210" s="3"/>
      <c r="B210" s="3"/>
      <c r="C210" s="3"/>
      <c r="D210" s="3"/>
      <c r="E210" s="3"/>
    </row>
    <row r="211" spans="1:5" s="26" customFormat="1" ht="12.75">
      <c r="A211" s="3"/>
      <c r="B211" s="3"/>
      <c r="C211" s="3"/>
      <c r="D211" s="3"/>
      <c r="E211" s="3"/>
    </row>
    <row r="212" spans="1:5" s="26" customFormat="1" ht="12.75">
      <c r="A212" s="3"/>
      <c r="B212" s="3"/>
      <c r="C212" s="3"/>
      <c r="D212" s="3"/>
      <c r="E212" s="3"/>
    </row>
    <row r="213" spans="1:5" s="26" customFormat="1" ht="12.75">
      <c r="A213" s="3"/>
      <c r="B213" s="3"/>
      <c r="C213" s="3"/>
      <c r="D213" s="3"/>
      <c r="E213" s="3"/>
    </row>
    <row r="214" spans="1:5" s="26" customFormat="1" ht="12.75">
      <c r="A214" s="3"/>
      <c r="B214" s="3"/>
      <c r="C214" s="3"/>
      <c r="D214" s="3"/>
      <c r="E214" s="3"/>
    </row>
    <row r="215" spans="1:5" s="26" customFormat="1" ht="12.75">
      <c r="A215" s="3"/>
      <c r="B215" s="3"/>
      <c r="C215" s="3"/>
      <c r="D215" s="3"/>
      <c r="E215" s="3"/>
    </row>
    <row r="216" spans="1:5" s="26" customFormat="1" ht="12.75">
      <c r="A216" s="3"/>
      <c r="B216" s="3"/>
      <c r="C216" s="3"/>
      <c r="D216" s="3"/>
      <c r="E216" s="3"/>
    </row>
    <row r="217" spans="1:5" s="26" customFormat="1" ht="12.75">
      <c r="A217" s="3"/>
      <c r="B217" s="3"/>
      <c r="C217" s="3"/>
      <c r="D217" s="3"/>
      <c r="E217" s="3"/>
    </row>
    <row r="218" spans="1:5" s="26" customFormat="1" ht="12.75">
      <c r="A218" s="3"/>
      <c r="B218" s="3"/>
      <c r="C218" s="3"/>
      <c r="D218" s="3"/>
      <c r="E218" s="3"/>
    </row>
    <row r="219" spans="1:5" s="26" customFormat="1" ht="12.75">
      <c r="A219" s="3"/>
      <c r="B219" s="3"/>
      <c r="C219" s="3"/>
      <c r="D219" s="3"/>
      <c r="E219" s="3"/>
    </row>
    <row r="220" spans="1:5" s="26" customFormat="1" ht="12.75">
      <c r="A220" s="3"/>
      <c r="B220" s="3"/>
      <c r="C220" s="3"/>
      <c r="D220" s="3"/>
      <c r="E220" s="3"/>
    </row>
    <row r="221" spans="1:5" s="26" customFormat="1" ht="12.75">
      <c r="A221" s="3"/>
      <c r="B221" s="3"/>
      <c r="C221" s="3"/>
      <c r="D221" s="3"/>
      <c r="E221" s="3"/>
    </row>
    <row r="222" spans="1:5" s="26" customFormat="1" ht="12.75">
      <c r="A222" s="3"/>
      <c r="B222" s="3"/>
      <c r="C222" s="3"/>
      <c r="D222" s="3"/>
      <c r="E222" s="3"/>
    </row>
    <row r="223" spans="1:5" s="26" customFormat="1" ht="12.75">
      <c r="A223" s="3"/>
      <c r="B223" s="3"/>
      <c r="C223" s="3"/>
      <c r="D223" s="3"/>
      <c r="E223" s="3"/>
    </row>
    <row r="224" spans="1:5" s="26" customFormat="1" ht="12.75">
      <c r="A224" s="3"/>
      <c r="B224" s="3"/>
      <c r="C224" s="3"/>
      <c r="D224" s="3"/>
      <c r="E224" s="3"/>
    </row>
    <row r="225" spans="1:5" s="26" customFormat="1" ht="12.75">
      <c r="A225" s="3"/>
      <c r="B225" s="3"/>
      <c r="C225" s="3"/>
      <c r="D225" s="3"/>
      <c r="E225" s="3"/>
    </row>
    <row r="226" spans="1:5" s="26" customFormat="1" ht="12.75">
      <c r="A226" s="3"/>
      <c r="B226" s="3"/>
      <c r="C226" s="3"/>
      <c r="D226" s="3"/>
      <c r="E226" s="3"/>
    </row>
    <row r="227" spans="1:5" s="26" customFormat="1" ht="12.75">
      <c r="A227" s="3"/>
      <c r="B227" s="3"/>
      <c r="C227" s="3"/>
      <c r="D227" s="3"/>
      <c r="E227" s="3"/>
    </row>
    <row r="228" spans="1:5" s="26" customFormat="1" ht="12.75">
      <c r="A228" s="3"/>
      <c r="B228" s="3"/>
      <c r="C228" s="3"/>
      <c r="D228" s="3"/>
      <c r="E228" s="3"/>
    </row>
    <row r="229" spans="1:5" s="26" customFormat="1" ht="12.75">
      <c r="A229" s="3"/>
      <c r="B229" s="3"/>
      <c r="C229" s="3"/>
      <c r="D229" s="3"/>
      <c r="E229" s="3"/>
    </row>
    <row r="230" spans="1:5" s="26" customFormat="1" ht="12.75">
      <c r="A230" s="3"/>
      <c r="B230" s="3"/>
      <c r="C230" s="3"/>
      <c r="D230" s="3"/>
      <c r="E230" s="3"/>
    </row>
    <row r="231" spans="1:5" s="26" customFormat="1" ht="12.75">
      <c r="A231" s="3"/>
      <c r="B231" s="3"/>
      <c r="C231" s="3"/>
      <c r="D231" s="3"/>
      <c r="E231" s="3"/>
    </row>
    <row r="232" spans="1:5" s="26" customFormat="1" ht="12.75">
      <c r="A232" s="3"/>
      <c r="B232" s="3"/>
      <c r="C232" s="3"/>
      <c r="D232" s="3"/>
      <c r="E232" s="3"/>
    </row>
    <row r="233" spans="1:5" s="26" customFormat="1" ht="12.75">
      <c r="A233" s="3"/>
      <c r="B233" s="3"/>
      <c r="C233" s="3"/>
      <c r="D233" s="3"/>
      <c r="E233" s="3"/>
    </row>
    <row r="234" spans="1:5" s="26" customFormat="1" ht="12.75">
      <c r="A234" s="3"/>
      <c r="B234" s="3"/>
      <c r="C234" s="3"/>
      <c r="D234" s="3"/>
      <c r="E234" s="3"/>
    </row>
    <row r="235" spans="1:5" s="26" customFormat="1" ht="12.75">
      <c r="A235" s="3"/>
      <c r="B235" s="3"/>
      <c r="C235" s="3"/>
      <c r="D235" s="3"/>
      <c r="E235" s="3"/>
    </row>
    <row r="236" spans="1:5" s="26" customFormat="1" ht="12.75">
      <c r="A236" s="3"/>
      <c r="B236" s="3"/>
      <c r="C236" s="3"/>
      <c r="D236" s="3"/>
      <c r="E236" s="3"/>
    </row>
    <row r="237" spans="1:5" s="26" customFormat="1" ht="12.75">
      <c r="A237" s="3"/>
      <c r="B237" s="3"/>
      <c r="C237" s="3"/>
      <c r="D237" s="3"/>
      <c r="E237" s="3"/>
    </row>
    <row r="238" spans="1:5" s="26" customFormat="1" ht="12.75">
      <c r="A238" s="3"/>
      <c r="B238" s="3"/>
      <c r="C238" s="3"/>
      <c r="D238" s="3"/>
      <c r="E238" s="3"/>
    </row>
    <row r="239" spans="1:5" s="26" customFormat="1" ht="12.75">
      <c r="A239" s="3"/>
      <c r="B239" s="3"/>
      <c r="C239" s="3"/>
      <c r="D239" s="3"/>
      <c r="E239" s="3"/>
    </row>
    <row r="240" spans="1:5" s="26" customFormat="1" ht="12.75">
      <c r="A240" s="3"/>
      <c r="B240" s="3"/>
      <c r="C240" s="3"/>
      <c r="D240" s="3"/>
      <c r="E240" s="3"/>
    </row>
    <row r="241" spans="1:5" s="26" customFormat="1" ht="12.75">
      <c r="A241" s="3"/>
      <c r="B241" s="3"/>
      <c r="C241" s="3"/>
      <c r="D241" s="3"/>
      <c r="E241" s="3"/>
    </row>
    <row r="242" spans="1:5" s="26" customFormat="1" ht="12.75">
      <c r="A242" s="3"/>
      <c r="B242" s="3"/>
      <c r="C242" s="3"/>
      <c r="D242" s="3"/>
      <c r="E242" s="3"/>
    </row>
    <row r="243" spans="1:5" s="26" customFormat="1" ht="12.75">
      <c r="A243" s="3"/>
      <c r="B243" s="3"/>
      <c r="C243" s="3"/>
      <c r="D243" s="3"/>
      <c r="E243" s="3"/>
    </row>
    <row r="244" spans="1:5" s="26" customFormat="1" ht="12.75">
      <c r="A244" s="3"/>
      <c r="B244" s="3"/>
      <c r="C244" s="3"/>
      <c r="D244" s="3"/>
      <c r="E244" s="3"/>
    </row>
    <row r="245" spans="1:5" s="26" customFormat="1" ht="12.75">
      <c r="A245" s="3"/>
      <c r="B245" s="3"/>
      <c r="C245" s="3"/>
      <c r="D245" s="3"/>
      <c r="E245" s="3"/>
    </row>
    <row r="246" spans="1:5" s="26" customFormat="1" ht="12.75">
      <c r="A246" s="3"/>
      <c r="B246" s="3"/>
      <c r="C246" s="3"/>
      <c r="D246" s="3"/>
      <c r="E246" s="3"/>
    </row>
    <row r="247" spans="1:5" s="26" customFormat="1" ht="12.75">
      <c r="A247" s="3"/>
      <c r="B247" s="3"/>
      <c r="C247" s="3"/>
      <c r="D247" s="3"/>
      <c r="E247" s="3"/>
    </row>
    <row r="248" spans="1:5" s="26" customFormat="1" ht="12.75">
      <c r="A248" s="3"/>
      <c r="B248" s="3"/>
      <c r="C248" s="3"/>
      <c r="D248" s="3"/>
      <c r="E248" s="3"/>
    </row>
    <row r="249" spans="1:5" s="26" customFormat="1" ht="12.75">
      <c r="A249" s="3"/>
      <c r="B249" s="3"/>
      <c r="C249" s="3"/>
      <c r="D249" s="3"/>
      <c r="E249" s="3"/>
    </row>
    <row r="250" spans="1:5" s="26" customFormat="1" ht="12.75">
      <c r="A250" s="3"/>
      <c r="B250" s="3"/>
      <c r="C250" s="3"/>
      <c r="D250" s="3"/>
      <c r="E250" s="3"/>
    </row>
    <row r="251" spans="1:5" s="26" customFormat="1" ht="12.75">
      <c r="A251" s="3"/>
      <c r="B251" s="3"/>
      <c r="C251" s="3"/>
      <c r="D251" s="3"/>
      <c r="E251" s="3"/>
    </row>
    <row r="252" spans="1:5" s="26" customFormat="1" ht="12.75">
      <c r="A252" s="3"/>
      <c r="B252" s="3"/>
      <c r="C252" s="3"/>
      <c r="D252" s="3"/>
      <c r="E252" s="3"/>
    </row>
    <row r="253" spans="1:5" s="26" customFormat="1" ht="12.75">
      <c r="A253" s="3"/>
      <c r="B253" s="3"/>
      <c r="C253" s="3"/>
      <c r="D253" s="3"/>
      <c r="E253" s="3"/>
    </row>
    <row r="254" spans="1:5" s="26" customFormat="1" ht="12.75">
      <c r="A254" s="3"/>
      <c r="B254" s="3"/>
      <c r="C254" s="3"/>
      <c r="D254" s="3"/>
      <c r="E254" s="3"/>
    </row>
    <row r="255" spans="1:5" s="26" customFormat="1" ht="12.75">
      <c r="A255" s="3"/>
      <c r="B255" s="3"/>
      <c r="C255" s="3"/>
      <c r="D255" s="3"/>
      <c r="E255" s="3"/>
    </row>
    <row r="256" spans="1:5" s="26" customFormat="1" ht="12.75">
      <c r="A256" s="3"/>
      <c r="B256" s="3"/>
      <c r="C256" s="3"/>
      <c r="D256" s="3"/>
      <c r="E256" s="3"/>
    </row>
    <row r="257" spans="1:5" s="26" customFormat="1" ht="12.75">
      <c r="A257" s="3"/>
      <c r="B257" s="3"/>
      <c r="C257" s="3"/>
      <c r="D257" s="3"/>
      <c r="E257" s="3"/>
    </row>
    <row r="258" spans="1:5" s="26" customFormat="1" ht="12.75">
      <c r="A258" s="3"/>
      <c r="B258" s="3"/>
      <c r="C258" s="3"/>
      <c r="D258" s="3"/>
      <c r="E258" s="3"/>
    </row>
    <row r="259" spans="1:5" s="26" customFormat="1" ht="12.75">
      <c r="A259" s="3"/>
      <c r="B259" s="3"/>
      <c r="C259" s="3"/>
      <c r="D259" s="3"/>
      <c r="E259" s="3"/>
    </row>
    <row r="260" spans="1:5" s="26" customFormat="1" ht="12.75">
      <c r="A260" s="3"/>
      <c r="B260" s="3"/>
      <c r="C260" s="3"/>
      <c r="D260" s="3"/>
      <c r="E260" s="3"/>
    </row>
    <row r="261" spans="1:5" s="26" customFormat="1" ht="12.75">
      <c r="A261" s="3"/>
      <c r="B261" s="3"/>
      <c r="C261" s="3"/>
      <c r="D261" s="3"/>
      <c r="E261" s="3"/>
    </row>
    <row r="262" spans="1:5" s="26" customFormat="1" ht="12.75">
      <c r="A262" s="3"/>
      <c r="B262" s="3"/>
      <c r="C262" s="3"/>
      <c r="D262" s="3"/>
      <c r="E262" s="3"/>
    </row>
    <row r="263" spans="1:5" s="26" customFormat="1" ht="12.75">
      <c r="A263" s="3"/>
      <c r="B263" s="3"/>
      <c r="C263" s="3"/>
      <c r="D263" s="3"/>
      <c r="E263" s="3"/>
    </row>
    <row r="264" spans="1:5" s="26" customFormat="1" ht="12.75">
      <c r="A264" s="3"/>
      <c r="B264" s="3"/>
      <c r="C264" s="3"/>
      <c r="D264" s="3"/>
      <c r="E264" s="3"/>
    </row>
    <row r="265" spans="1:5" s="26" customFormat="1" ht="12.75">
      <c r="A265" s="3"/>
      <c r="B265" s="3"/>
      <c r="C265" s="3"/>
      <c r="D265" s="3"/>
      <c r="E265" s="3"/>
    </row>
    <row r="266" spans="1:5" s="26" customFormat="1" ht="12.75">
      <c r="A266" s="3"/>
      <c r="B266" s="3"/>
      <c r="C266" s="3"/>
      <c r="D266" s="3"/>
      <c r="E266" s="3"/>
    </row>
    <row r="267" spans="1:5" s="26" customFormat="1" ht="12.75">
      <c r="A267" s="3"/>
      <c r="B267" s="3"/>
      <c r="C267" s="3"/>
      <c r="D267" s="3"/>
      <c r="E267" s="3"/>
    </row>
    <row r="268" spans="1:5" s="26" customFormat="1" ht="12.75">
      <c r="A268" s="3"/>
      <c r="B268" s="3"/>
      <c r="C268" s="3"/>
      <c r="D268" s="3"/>
      <c r="E268" s="3"/>
    </row>
    <row r="269" spans="1:5" s="26" customFormat="1" ht="12.75">
      <c r="A269" s="3"/>
      <c r="B269" s="3"/>
      <c r="C269" s="3"/>
      <c r="D269" s="3"/>
      <c r="E269" s="3"/>
    </row>
    <row r="270" spans="1:5" s="26" customFormat="1" ht="12.75">
      <c r="A270" s="3"/>
      <c r="B270" s="3"/>
      <c r="C270" s="3"/>
      <c r="D270" s="3"/>
      <c r="E270" s="3"/>
    </row>
    <row r="271" spans="1:5" s="26" customFormat="1" ht="12.75">
      <c r="A271" s="3"/>
      <c r="B271" s="3"/>
      <c r="C271" s="3"/>
      <c r="D271" s="3"/>
      <c r="E271" s="3"/>
    </row>
    <row r="272" spans="1:5" s="26" customFormat="1" ht="12.75">
      <c r="A272" s="3"/>
      <c r="B272" s="3"/>
      <c r="C272" s="3"/>
      <c r="D272" s="3"/>
      <c r="E272" s="3"/>
    </row>
    <row r="273" spans="1:5" s="26" customFormat="1" ht="12.75">
      <c r="A273" s="3"/>
      <c r="B273" s="3"/>
      <c r="C273" s="3"/>
      <c r="D273" s="3"/>
      <c r="E273" s="3"/>
    </row>
    <row r="274" spans="1:5" s="26" customFormat="1" ht="12.75">
      <c r="A274" s="3"/>
      <c r="B274" s="3"/>
      <c r="C274" s="3"/>
      <c r="D274" s="3"/>
      <c r="E274" s="3"/>
    </row>
    <row r="275" spans="1:5" s="26" customFormat="1" ht="12.75">
      <c r="A275" s="3"/>
      <c r="B275" s="3"/>
      <c r="C275" s="3"/>
      <c r="D275" s="3"/>
      <c r="E275" s="3"/>
    </row>
    <row r="276" spans="1:5" s="26" customFormat="1" ht="12.75">
      <c r="A276" s="3"/>
      <c r="B276" s="3"/>
      <c r="C276" s="3"/>
      <c r="D276" s="3"/>
      <c r="E276" s="3"/>
    </row>
    <row r="277" spans="1:5" s="26" customFormat="1" ht="12.75">
      <c r="A277" s="3"/>
      <c r="B277" s="3"/>
      <c r="C277" s="3"/>
      <c r="D277" s="3"/>
      <c r="E277" s="3"/>
    </row>
    <row r="278" spans="1:5" s="26" customFormat="1" ht="12.75">
      <c r="A278" s="3"/>
      <c r="B278" s="3"/>
      <c r="C278" s="3"/>
      <c r="D278" s="3"/>
      <c r="E278" s="3"/>
    </row>
    <row r="279" spans="1:5" s="26" customFormat="1" ht="12.75">
      <c r="A279" s="3"/>
      <c r="B279" s="3"/>
      <c r="C279" s="3"/>
      <c r="D279" s="3"/>
      <c r="E279" s="3"/>
    </row>
    <row r="280" spans="1:5" s="26" customFormat="1" ht="12.75">
      <c r="A280" s="3"/>
      <c r="B280" s="3"/>
      <c r="C280" s="3"/>
      <c r="D280" s="3"/>
      <c r="E280" s="3"/>
    </row>
    <row r="281" spans="1:5" s="26" customFormat="1" ht="12.75">
      <c r="A281" s="3"/>
      <c r="B281" s="3"/>
      <c r="C281" s="3"/>
      <c r="D281" s="3"/>
      <c r="E281" s="3"/>
    </row>
    <row r="282" spans="1:5" s="26" customFormat="1" ht="12.75">
      <c r="A282" s="3"/>
      <c r="B282" s="3"/>
      <c r="C282" s="3"/>
      <c r="D282" s="3"/>
      <c r="E282" s="3"/>
    </row>
    <row r="283" spans="1:5" s="26" customFormat="1" ht="12.75">
      <c r="A283" s="3"/>
      <c r="B283" s="3"/>
      <c r="C283" s="3"/>
      <c r="D283" s="3"/>
      <c r="E283" s="3"/>
    </row>
    <row r="284" spans="1:5" s="26" customFormat="1" ht="12.75">
      <c r="A284" s="3"/>
      <c r="B284" s="3"/>
      <c r="C284" s="3"/>
      <c r="D284" s="3"/>
      <c r="E284" s="3"/>
    </row>
    <row r="285" spans="1:5" s="26" customFormat="1" ht="12.75">
      <c r="A285" s="3"/>
      <c r="B285" s="3"/>
      <c r="C285" s="3"/>
      <c r="D285" s="3"/>
      <c r="E285" s="3"/>
    </row>
    <row r="286" spans="1:5" s="26" customFormat="1" ht="12.75">
      <c r="A286" s="3"/>
      <c r="B286" s="3"/>
      <c r="C286" s="3"/>
      <c r="D286" s="3"/>
      <c r="E286" s="3"/>
    </row>
    <row r="287" spans="1:5" s="26" customFormat="1" ht="12.75">
      <c r="A287" s="3"/>
      <c r="B287" s="3"/>
      <c r="C287" s="3"/>
      <c r="D287" s="3"/>
      <c r="E287" s="3"/>
    </row>
    <row r="288" spans="1:5" s="26" customFormat="1" ht="12.75">
      <c r="A288" s="3"/>
      <c r="B288" s="3"/>
      <c r="C288" s="3"/>
      <c r="D288" s="3"/>
      <c r="E288" s="3"/>
    </row>
    <row r="289" spans="1:5" s="26" customFormat="1" ht="12.75">
      <c r="A289" s="3"/>
      <c r="B289" s="3"/>
      <c r="C289" s="3"/>
      <c r="D289" s="3"/>
      <c r="E289" s="3"/>
    </row>
    <row r="290" spans="1:5" s="26" customFormat="1" ht="12.75">
      <c r="A290" s="3"/>
      <c r="B290" s="3"/>
      <c r="C290" s="3"/>
      <c r="D290" s="3"/>
      <c r="E290" s="3"/>
    </row>
    <row r="291" spans="1:5" s="26" customFormat="1" ht="12.75">
      <c r="A291" s="3"/>
      <c r="B291" s="3"/>
      <c r="C291" s="3"/>
      <c r="D291" s="3"/>
      <c r="E291" s="3"/>
    </row>
    <row r="292" spans="1:5" s="26" customFormat="1" ht="12.75">
      <c r="A292" s="3"/>
      <c r="B292" s="3"/>
      <c r="C292" s="3"/>
      <c r="D292" s="3"/>
      <c r="E292" s="3"/>
    </row>
    <row r="293" spans="1:5" s="26" customFormat="1" ht="12.75">
      <c r="A293" s="3"/>
      <c r="B293" s="3"/>
      <c r="C293" s="3"/>
      <c r="D293" s="3"/>
      <c r="E293" s="3"/>
    </row>
    <row r="294" spans="1:5" s="26" customFormat="1" ht="12.75">
      <c r="A294" s="3"/>
      <c r="B294" s="3"/>
      <c r="C294" s="3"/>
      <c r="D294" s="3"/>
      <c r="E294" s="3"/>
    </row>
    <row r="295" spans="1:5" s="26" customFormat="1" ht="12.75">
      <c r="A295" s="3"/>
      <c r="B295" s="3"/>
      <c r="C295" s="3"/>
      <c r="D295" s="3"/>
      <c r="E295" s="3"/>
    </row>
    <row r="296" spans="1:5" s="26" customFormat="1" ht="12.75">
      <c r="A296" s="3"/>
      <c r="B296" s="3"/>
      <c r="C296" s="3"/>
      <c r="D296" s="3"/>
      <c r="E296" s="3"/>
    </row>
    <row r="297" spans="1:5" s="26" customFormat="1" ht="12.75">
      <c r="A297" s="3"/>
      <c r="B297" s="3"/>
      <c r="C297" s="3"/>
      <c r="D297" s="3"/>
      <c r="E297" s="3"/>
    </row>
    <row r="298" spans="1:5" s="26" customFormat="1" ht="12.75">
      <c r="A298" s="3"/>
      <c r="B298" s="3"/>
      <c r="C298" s="3"/>
      <c r="D298" s="3"/>
      <c r="E298" s="3"/>
    </row>
    <row r="299" spans="1:5" s="26" customFormat="1" ht="12.75">
      <c r="A299" s="3"/>
      <c r="B299" s="3"/>
      <c r="C299" s="3"/>
      <c r="D299" s="3"/>
      <c r="E299" s="3"/>
    </row>
    <row r="300" spans="1:5" s="26" customFormat="1" ht="12.75">
      <c r="A300" s="3"/>
      <c r="B300" s="3"/>
      <c r="C300" s="3"/>
      <c r="D300" s="3"/>
      <c r="E300" s="3"/>
    </row>
    <row r="301" spans="1:5" s="26" customFormat="1" ht="12.75">
      <c r="A301" s="3"/>
      <c r="B301" s="3"/>
      <c r="C301" s="3"/>
      <c r="D301" s="3"/>
      <c r="E301" s="3"/>
    </row>
    <row r="302" spans="1:5" s="26" customFormat="1" ht="12.75">
      <c r="A302" s="3"/>
      <c r="B302" s="3"/>
      <c r="C302" s="3"/>
      <c r="D302" s="3"/>
      <c r="E302" s="3"/>
    </row>
    <row r="303" spans="1:5" s="26" customFormat="1" ht="12.75">
      <c r="A303" s="3"/>
      <c r="B303" s="3"/>
      <c r="C303" s="3"/>
      <c r="D303" s="3"/>
      <c r="E303" s="3"/>
    </row>
    <row r="304" spans="1:5" s="26" customFormat="1" ht="12.75">
      <c r="A304" s="3"/>
      <c r="B304" s="3"/>
      <c r="C304" s="3"/>
      <c r="D304" s="3"/>
      <c r="E304" s="3"/>
    </row>
    <row r="305" spans="1:5" s="26" customFormat="1" ht="12.75">
      <c r="A305" s="3"/>
      <c r="B305" s="3"/>
      <c r="C305" s="3"/>
      <c r="D305" s="3"/>
      <c r="E305" s="3"/>
    </row>
    <row r="306" spans="1:5" s="26" customFormat="1" ht="12.75">
      <c r="A306" s="3"/>
      <c r="B306" s="3"/>
      <c r="C306" s="3"/>
      <c r="D306" s="3"/>
      <c r="E306" s="3"/>
    </row>
    <row r="307" spans="1:5" s="26" customFormat="1" ht="12.75">
      <c r="A307" s="3"/>
      <c r="B307" s="3"/>
      <c r="C307" s="3"/>
      <c r="D307" s="3"/>
      <c r="E307" s="3"/>
    </row>
    <row r="308" spans="1:5" s="26" customFormat="1" ht="12.75">
      <c r="A308" s="3"/>
      <c r="B308" s="3"/>
      <c r="C308" s="3"/>
      <c r="D308" s="3"/>
      <c r="E308" s="3"/>
    </row>
    <row r="309" spans="1:5" s="26" customFormat="1" ht="12.75">
      <c r="A309" s="3"/>
      <c r="B309" s="3"/>
      <c r="C309" s="3"/>
      <c r="D309" s="3"/>
      <c r="E309" s="3"/>
    </row>
    <row r="310" spans="1:5" s="26" customFormat="1" ht="12.75">
      <c r="A310" s="3"/>
      <c r="B310" s="3"/>
      <c r="C310" s="3"/>
      <c r="D310" s="3"/>
      <c r="E310" s="3"/>
    </row>
    <row r="311" spans="1:5" s="26" customFormat="1" ht="12.75">
      <c r="A311" s="3"/>
      <c r="B311" s="3"/>
      <c r="C311" s="3"/>
      <c r="D311" s="3"/>
      <c r="E311" s="3"/>
    </row>
    <row r="312" spans="1:5" s="26" customFormat="1" ht="12.75">
      <c r="A312" s="3"/>
      <c r="B312" s="3"/>
      <c r="C312" s="3"/>
      <c r="D312" s="3"/>
      <c r="E312" s="3"/>
    </row>
    <row r="313" spans="1:5" s="26" customFormat="1" ht="12.75">
      <c r="A313" s="3"/>
      <c r="B313" s="3"/>
      <c r="C313" s="3"/>
      <c r="D313" s="3"/>
      <c r="E313" s="3"/>
    </row>
    <row r="314" spans="1:5" s="26" customFormat="1" ht="12.75">
      <c r="A314" s="3"/>
      <c r="B314" s="3"/>
      <c r="C314" s="3"/>
      <c r="D314" s="3"/>
      <c r="E314" s="3"/>
    </row>
    <row r="315" spans="1:5" s="26" customFormat="1" ht="12.75">
      <c r="A315" s="3"/>
      <c r="B315" s="3"/>
      <c r="C315" s="3"/>
      <c r="D315" s="3"/>
      <c r="E315" s="3"/>
    </row>
    <row r="316" spans="1:5" s="26" customFormat="1" ht="12.75">
      <c r="A316" s="3"/>
      <c r="B316" s="3"/>
      <c r="C316" s="3"/>
      <c r="D316" s="3"/>
      <c r="E316" s="3"/>
    </row>
    <row r="317" spans="1:5" s="26" customFormat="1" ht="12.75">
      <c r="A317" s="3"/>
      <c r="B317" s="3"/>
      <c r="C317" s="3"/>
      <c r="D317" s="3"/>
      <c r="E317" s="3"/>
    </row>
    <row r="318" spans="1:5" s="26" customFormat="1" ht="12.75">
      <c r="A318" s="3"/>
      <c r="B318" s="3"/>
      <c r="C318" s="3"/>
      <c r="D318" s="3"/>
      <c r="E318" s="3"/>
    </row>
    <row r="319" spans="1:5" s="26" customFormat="1" ht="12.75">
      <c r="A319" s="3"/>
      <c r="B319" s="3"/>
      <c r="C319" s="3"/>
      <c r="D319" s="3"/>
      <c r="E319" s="3"/>
    </row>
    <row r="320" spans="1:5" s="26" customFormat="1" ht="12.75">
      <c r="A320" s="3"/>
      <c r="B320" s="3"/>
      <c r="C320" s="3"/>
      <c r="D320" s="3"/>
      <c r="E320" s="3"/>
    </row>
    <row r="321" spans="1:5" s="26" customFormat="1" ht="12.75">
      <c r="A321" s="3"/>
      <c r="B321" s="3"/>
      <c r="C321" s="3"/>
      <c r="D321" s="3"/>
      <c r="E321" s="3"/>
    </row>
    <row r="322" spans="1:5" s="26" customFormat="1" ht="12.75">
      <c r="A322" s="3"/>
      <c r="B322" s="3"/>
      <c r="C322" s="3"/>
      <c r="D322" s="3"/>
      <c r="E322" s="3"/>
    </row>
    <row r="323" spans="1:5" s="26" customFormat="1" ht="12.75">
      <c r="A323" s="3"/>
      <c r="B323" s="3"/>
      <c r="C323" s="3"/>
      <c r="D323" s="3"/>
      <c r="E323" s="3"/>
    </row>
    <row r="324" spans="1:5" s="26" customFormat="1" ht="12.75">
      <c r="A324" s="3"/>
      <c r="B324" s="3"/>
      <c r="C324" s="3"/>
      <c r="D324" s="3"/>
      <c r="E324" s="3"/>
    </row>
    <row r="325" spans="1:5" s="26" customFormat="1" ht="12.75">
      <c r="A325" s="3"/>
      <c r="B325" s="3"/>
      <c r="C325" s="3"/>
      <c r="D325" s="3"/>
      <c r="E325" s="3"/>
    </row>
    <row r="326" spans="1:5" s="26" customFormat="1" ht="12.75">
      <c r="A326" s="3"/>
      <c r="B326" s="3"/>
      <c r="C326" s="3"/>
      <c r="D326" s="3"/>
      <c r="E326" s="3"/>
    </row>
    <row r="327" spans="1:5" s="26" customFormat="1" ht="12.75">
      <c r="A327" s="3"/>
      <c r="B327" s="3"/>
      <c r="C327" s="3"/>
      <c r="D327" s="3"/>
      <c r="E327" s="3"/>
    </row>
    <row r="328" spans="1:5" s="26" customFormat="1" ht="12.75">
      <c r="A328" s="3"/>
      <c r="B328" s="3"/>
      <c r="C328" s="3"/>
      <c r="D328" s="3"/>
      <c r="E328" s="3"/>
    </row>
    <row r="329" spans="1:5" s="26" customFormat="1" ht="12.75">
      <c r="A329" s="3"/>
      <c r="B329" s="3"/>
      <c r="C329" s="3"/>
      <c r="D329" s="3"/>
      <c r="E329" s="3"/>
    </row>
    <row r="330" spans="1:5" s="26" customFormat="1" ht="12.75">
      <c r="A330" s="3"/>
      <c r="B330" s="3"/>
      <c r="C330" s="3"/>
      <c r="D330" s="3"/>
      <c r="E330" s="3"/>
    </row>
    <row r="331" spans="1:5" s="26" customFormat="1" ht="12.75">
      <c r="A331" s="3"/>
      <c r="B331" s="3"/>
      <c r="C331" s="3"/>
      <c r="D331" s="3"/>
      <c r="E331" s="3"/>
    </row>
    <row r="332" spans="1:5" s="26" customFormat="1" ht="12.75">
      <c r="A332" s="3"/>
      <c r="B332" s="3"/>
      <c r="C332" s="3"/>
      <c r="D332" s="3"/>
      <c r="E332" s="3"/>
    </row>
    <row r="333" spans="1:5" s="26" customFormat="1" ht="12.75">
      <c r="A333" s="3"/>
      <c r="B333" s="3"/>
      <c r="C333" s="3"/>
      <c r="D333" s="3"/>
      <c r="E333" s="3"/>
    </row>
    <row r="334" spans="1:5" s="26" customFormat="1" ht="12.75">
      <c r="A334" s="3"/>
      <c r="B334" s="3"/>
      <c r="C334" s="3"/>
      <c r="D334" s="3"/>
      <c r="E334" s="3"/>
    </row>
    <row r="335" spans="1:5" s="26" customFormat="1" ht="12.75">
      <c r="A335" s="3"/>
      <c r="B335" s="3"/>
      <c r="C335" s="3"/>
      <c r="D335" s="3"/>
      <c r="E335" s="3"/>
    </row>
    <row r="336" spans="1:5" s="26" customFormat="1" ht="12.75">
      <c r="A336" s="3"/>
      <c r="B336" s="3"/>
      <c r="C336" s="3"/>
      <c r="D336" s="3"/>
      <c r="E336" s="3"/>
    </row>
    <row r="337" spans="1:5" s="26" customFormat="1" ht="12.75">
      <c r="A337" s="3"/>
      <c r="B337" s="3"/>
      <c r="C337" s="3"/>
      <c r="D337" s="3"/>
      <c r="E337" s="3"/>
    </row>
    <row r="338" spans="1:5" s="26" customFormat="1" ht="12.75">
      <c r="A338" s="3"/>
      <c r="B338" s="3"/>
      <c r="C338" s="3"/>
      <c r="D338" s="3"/>
      <c r="E338" s="3"/>
    </row>
    <row r="339" spans="1:5" s="26" customFormat="1" ht="12.75">
      <c r="A339" s="3"/>
      <c r="B339" s="3"/>
      <c r="C339" s="3"/>
      <c r="D339" s="3"/>
      <c r="E339" s="3"/>
    </row>
    <row r="340" spans="1:5" s="26" customFormat="1" ht="12.75">
      <c r="A340" s="3"/>
      <c r="B340" s="3"/>
      <c r="C340" s="3"/>
      <c r="D340" s="3"/>
      <c r="E340" s="3"/>
    </row>
    <row r="341" spans="1:5" s="26" customFormat="1" ht="12.75">
      <c r="A341" s="3"/>
      <c r="B341" s="3"/>
      <c r="C341" s="3"/>
      <c r="D341" s="3"/>
      <c r="E341" s="3"/>
    </row>
    <row r="342" spans="1:5" s="26" customFormat="1" ht="12.75">
      <c r="A342" s="3"/>
      <c r="B342" s="3"/>
      <c r="C342" s="3"/>
      <c r="D342" s="3"/>
      <c r="E342" s="3"/>
    </row>
    <row r="343" spans="1:5" s="26" customFormat="1" ht="12.75">
      <c r="A343" s="3"/>
      <c r="B343" s="3"/>
      <c r="C343" s="3"/>
      <c r="D343" s="3"/>
      <c r="E343" s="3"/>
    </row>
    <row r="344" spans="1:5" s="26" customFormat="1" ht="12.75">
      <c r="A344" s="3"/>
      <c r="B344" s="3"/>
      <c r="C344" s="3"/>
      <c r="D344" s="3"/>
      <c r="E344" s="3"/>
    </row>
    <row r="345" spans="1:5" s="26" customFormat="1" ht="12.75">
      <c r="A345" s="3"/>
      <c r="B345" s="3"/>
      <c r="C345" s="3"/>
      <c r="D345" s="3"/>
      <c r="E345" s="3"/>
    </row>
    <row r="346" spans="1:5" s="26" customFormat="1" ht="12.75">
      <c r="A346" s="3"/>
      <c r="B346" s="3"/>
      <c r="C346" s="3"/>
      <c r="D346" s="3"/>
      <c r="E346" s="3"/>
    </row>
    <row r="347" spans="1:5" s="26" customFormat="1" ht="12.75">
      <c r="A347" s="3"/>
      <c r="B347" s="3"/>
      <c r="C347" s="3"/>
      <c r="D347" s="3"/>
      <c r="E347" s="3"/>
    </row>
    <row r="348" spans="1:5" s="26" customFormat="1" ht="12.75">
      <c r="A348" s="3"/>
      <c r="B348" s="3"/>
      <c r="C348" s="3"/>
      <c r="D348" s="3"/>
      <c r="E348" s="3"/>
    </row>
    <row r="349" spans="1:5" s="26" customFormat="1" ht="12.75">
      <c r="A349" s="3"/>
      <c r="B349" s="3"/>
      <c r="C349" s="3"/>
      <c r="D349" s="3"/>
      <c r="E349" s="3"/>
    </row>
    <row r="350" spans="1:5" s="26" customFormat="1" ht="12.75">
      <c r="A350" s="3"/>
      <c r="B350" s="3"/>
      <c r="C350" s="3"/>
      <c r="D350" s="3"/>
      <c r="E350" s="3"/>
    </row>
    <row r="351" spans="1:5" s="26" customFormat="1" ht="12.75">
      <c r="A351" s="3"/>
      <c r="B351" s="3"/>
      <c r="C351" s="3"/>
      <c r="D351" s="3"/>
      <c r="E351" s="3"/>
    </row>
    <row r="352" spans="1:5" s="26" customFormat="1" ht="12.75">
      <c r="A352" s="3"/>
      <c r="B352" s="3"/>
      <c r="C352" s="3"/>
      <c r="D352" s="3"/>
      <c r="E352" s="3"/>
    </row>
    <row r="353" spans="1:5" s="26" customFormat="1" ht="12.75">
      <c r="A353" s="3"/>
      <c r="B353" s="3"/>
      <c r="C353" s="3"/>
      <c r="D353" s="3"/>
      <c r="E353" s="3"/>
    </row>
    <row r="354" spans="1:5" s="26" customFormat="1" ht="12.75">
      <c r="A354" s="3"/>
      <c r="B354" s="3"/>
      <c r="C354" s="3"/>
      <c r="D354" s="3"/>
      <c r="E354" s="3"/>
    </row>
    <row r="355" spans="1:5" s="26" customFormat="1" ht="12.75">
      <c r="A355" s="3"/>
      <c r="B355" s="3"/>
      <c r="C355" s="3"/>
      <c r="D355" s="3"/>
      <c r="E355" s="3"/>
    </row>
    <row r="356" spans="1:5" s="26" customFormat="1" ht="12.75">
      <c r="A356" s="3"/>
      <c r="B356" s="3"/>
      <c r="C356" s="3"/>
      <c r="D356" s="3"/>
      <c r="E356" s="3"/>
    </row>
    <row r="357" spans="1:5" s="26" customFormat="1" ht="12.75">
      <c r="A357" s="3"/>
      <c r="B357" s="3"/>
      <c r="C357" s="3"/>
      <c r="D357" s="3"/>
      <c r="E357" s="3"/>
    </row>
    <row r="358" spans="1:5" s="26" customFormat="1" ht="12.75">
      <c r="A358" s="3"/>
      <c r="B358" s="3"/>
      <c r="C358" s="3"/>
      <c r="D358" s="3"/>
      <c r="E358" s="3"/>
    </row>
    <row r="359" spans="1:5" s="26" customFormat="1" ht="12.75">
      <c r="A359" s="3"/>
      <c r="B359" s="3"/>
      <c r="C359" s="3"/>
      <c r="D359" s="3"/>
      <c r="E359" s="3"/>
    </row>
    <row r="360" spans="1:5" s="26" customFormat="1" ht="12.75">
      <c r="A360" s="3"/>
      <c r="B360" s="3"/>
      <c r="C360" s="3"/>
      <c r="D360" s="3"/>
      <c r="E360" s="3"/>
    </row>
    <row r="361" spans="1:5" s="26" customFormat="1" ht="12.75">
      <c r="A361" s="3"/>
      <c r="B361" s="3"/>
      <c r="C361" s="3"/>
      <c r="D361" s="3"/>
      <c r="E361" s="3"/>
    </row>
    <row r="362" spans="1:5" s="26" customFormat="1" ht="12.75">
      <c r="A362" s="3"/>
      <c r="B362" s="3"/>
      <c r="C362" s="3"/>
      <c r="D362" s="3"/>
      <c r="E362" s="3"/>
    </row>
    <row r="363" spans="1:5" s="26" customFormat="1" ht="12.75">
      <c r="A363" s="3"/>
      <c r="B363" s="3"/>
      <c r="C363" s="3"/>
      <c r="D363" s="3"/>
      <c r="E363" s="3"/>
    </row>
    <row r="364" spans="1:5" s="26" customFormat="1" ht="12.75">
      <c r="A364" s="3"/>
      <c r="B364" s="3"/>
      <c r="C364" s="3"/>
      <c r="D364" s="3"/>
      <c r="E364" s="3"/>
    </row>
    <row r="365" spans="1:5" s="26" customFormat="1" ht="12.75">
      <c r="A365" s="3"/>
      <c r="B365" s="3"/>
      <c r="C365" s="3"/>
      <c r="D365" s="3"/>
      <c r="E365" s="3"/>
    </row>
    <row r="366" spans="1:5" s="26" customFormat="1" ht="12.75">
      <c r="A366" s="3"/>
      <c r="B366" s="3"/>
      <c r="C366" s="3"/>
      <c r="D366" s="3"/>
      <c r="E366" s="3"/>
    </row>
    <row r="367" spans="1:5" s="26" customFormat="1" ht="12.75">
      <c r="A367" s="3"/>
      <c r="B367" s="3"/>
      <c r="C367" s="3"/>
      <c r="D367" s="3"/>
      <c r="E367" s="3"/>
    </row>
    <row r="368" spans="1:5" s="26" customFormat="1" ht="12.75">
      <c r="A368" s="3"/>
      <c r="B368" s="3"/>
      <c r="C368" s="3"/>
      <c r="D368" s="3"/>
      <c r="E368" s="3"/>
    </row>
    <row r="369" spans="1:5" s="26" customFormat="1" ht="12.75">
      <c r="A369" s="3"/>
      <c r="B369" s="3"/>
      <c r="C369" s="3"/>
      <c r="D369" s="3"/>
      <c r="E369" s="3"/>
    </row>
    <row r="370" spans="1:5" s="26" customFormat="1" ht="12.75">
      <c r="A370" s="3"/>
      <c r="B370" s="3"/>
      <c r="C370" s="3"/>
      <c r="D370" s="3"/>
      <c r="E370" s="3"/>
    </row>
    <row r="371" spans="1:5" s="26" customFormat="1" ht="12.75">
      <c r="A371" s="3"/>
      <c r="B371" s="3"/>
      <c r="C371" s="3"/>
      <c r="D371" s="3"/>
      <c r="E371" s="3"/>
    </row>
  </sheetData>
  <mergeCells count="1">
    <mergeCell ref="A31:E31"/>
  </mergeCells>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B24"/>
  <sheetViews>
    <sheetView workbookViewId="0" topLeftCell="A1">
      <selection activeCell="A1" sqref="A1"/>
    </sheetView>
  </sheetViews>
  <sheetFormatPr defaultColWidth="9.33203125" defaultRowHeight="12.75"/>
  <cols>
    <col min="1" max="1" width="46.33203125" style="3" customWidth="1"/>
    <col min="2" max="2" width="9.83203125" style="3" customWidth="1"/>
    <col min="3" max="16384" width="9.33203125" style="3" customWidth="1"/>
  </cols>
  <sheetData>
    <row r="2" spans="1:2" ht="12.75">
      <c r="A2" s="25" t="s">
        <v>282</v>
      </c>
      <c r="B2" s="2"/>
    </row>
    <row r="3" spans="1:2" ht="12.75">
      <c r="A3" s="25"/>
      <c r="B3" s="2"/>
    </row>
    <row r="4" spans="1:2" ht="19.5" customHeight="1">
      <c r="A4" s="66" t="s">
        <v>8</v>
      </c>
      <c r="B4" s="67">
        <v>133247</v>
      </c>
    </row>
    <row r="5" spans="1:2" ht="19.5" customHeight="1">
      <c r="A5" s="66" t="s">
        <v>9</v>
      </c>
      <c r="B5" s="68">
        <v>365.0602739726027</v>
      </c>
    </row>
    <row r="6" spans="1:2" ht="19.5" customHeight="1">
      <c r="A6" s="66" t="s">
        <v>10</v>
      </c>
      <c r="B6" s="68">
        <v>13.508728051371023</v>
      </c>
    </row>
    <row r="7" spans="1:2" ht="19.5" customHeight="1">
      <c r="A7" s="66" t="s">
        <v>11</v>
      </c>
      <c r="B7" s="68">
        <v>60.6851542325717</v>
      </c>
    </row>
    <row r="8" spans="1:2" ht="19.5" customHeight="1">
      <c r="A8" s="66" t="s">
        <v>12</v>
      </c>
      <c r="B8" s="68">
        <v>38.59674139005006</v>
      </c>
    </row>
    <row r="9" spans="1:2" ht="19.5" customHeight="1">
      <c r="A9" s="66" t="s">
        <v>13</v>
      </c>
      <c r="B9" s="69">
        <v>3374</v>
      </c>
    </row>
    <row r="10" spans="1:2" ht="19.5" customHeight="1">
      <c r="A10" s="66" t="s">
        <v>14</v>
      </c>
      <c r="B10" s="67">
        <v>10714</v>
      </c>
    </row>
    <row r="11" spans="1:2" ht="19.5" customHeight="1">
      <c r="A11" s="66" t="s">
        <v>15</v>
      </c>
      <c r="B11" s="68">
        <v>80.40706357366395</v>
      </c>
    </row>
    <row r="12" spans="1:2" ht="19.5" customHeight="1">
      <c r="A12" s="66" t="s">
        <v>16</v>
      </c>
      <c r="B12" s="69">
        <v>27</v>
      </c>
    </row>
    <row r="13" spans="1:2" ht="19.5" customHeight="1">
      <c r="A13" s="66" t="s">
        <v>17</v>
      </c>
      <c r="B13" s="67">
        <v>1528</v>
      </c>
    </row>
    <row r="14" spans="1:2" ht="19.5" customHeight="1">
      <c r="A14" s="66" t="s">
        <v>18</v>
      </c>
      <c r="B14" s="68">
        <v>11.467425157789668</v>
      </c>
    </row>
    <row r="15" spans="1:2" ht="19.5" customHeight="1">
      <c r="A15" s="66" t="s">
        <v>19</v>
      </c>
      <c r="B15" s="67">
        <v>849</v>
      </c>
    </row>
    <row r="16" spans="1:2" ht="19.5" customHeight="1">
      <c r="A16" s="66" t="s">
        <v>20</v>
      </c>
      <c r="B16" s="69">
        <v>2219</v>
      </c>
    </row>
    <row r="17" spans="1:2" ht="19.5" customHeight="1">
      <c r="A17" s="66" t="s">
        <v>21</v>
      </c>
      <c r="B17" s="69">
        <v>111</v>
      </c>
    </row>
    <row r="18" spans="1:2" ht="19.5" customHeight="1">
      <c r="A18" s="66" t="s">
        <v>22</v>
      </c>
      <c r="B18" s="67">
        <v>6</v>
      </c>
    </row>
    <row r="19" spans="1:2" ht="19.5" customHeight="1">
      <c r="A19" s="66" t="s">
        <v>23</v>
      </c>
      <c r="B19" s="68">
        <v>106.3497963418978</v>
      </c>
    </row>
    <row r="20" spans="1:2" ht="19.5" customHeight="1">
      <c r="A20" s="66" t="s">
        <v>24</v>
      </c>
      <c r="B20" s="69">
        <v>786</v>
      </c>
    </row>
    <row r="21" spans="1:2" ht="19.5" customHeight="1">
      <c r="A21" s="282"/>
      <c r="B21" s="283"/>
    </row>
    <row r="22" spans="1:2" ht="27.75" customHeight="1">
      <c r="A22" s="284" t="s">
        <v>292</v>
      </c>
      <c r="B22" s="285"/>
    </row>
    <row r="23" spans="1:2" ht="12.75">
      <c r="A23" s="41"/>
      <c r="B23"/>
    </row>
    <row r="24" ht="12.75">
      <c r="A24" s="41"/>
    </row>
  </sheetData>
  <mergeCells count="1">
    <mergeCell ref="A22:B22"/>
  </mergeCells>
  <printOptions horizontalCentered="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2:G40"/>
  <sheetViews>
    <sheetView workbookViewId="0" topLeftCell="A1">
      <selection activeCell="A1" sqref="A1"/>
    </sheetView>
  </sheetViews>
  <sheetFormatPr defaultColWidth="9.33203125" defaultRowHeight="12.75"/>
  <cols>
    <col min="1" max="1" width="22.16015625" style="3" customWidth="1"/>
    <col min="2" max="5" width="14.83203125" style="3" customWidth="1"/>
    <col min="6" max="16384" width="9.33203125" style="3" customWidth="1"/>
  </cols>
  <sheetData>
    <row r="2" spans="1:5" ht="12.75">
      <c r="A2" s="1" t="s">
        <v>202</v>
      </c>
      <c r="B2" s="2"/>
      <c r="C2" s="2"/>
      <c r="D2" s="2"/>
      <c r="E2" s="2"/>
    </row>
    <row r="3" spans="1:5" ht="12.75">
      <c r="A3" s="4" t="s">
        <v>203</v>
      </c>
      <c r="B3" s="2"/>
      <c r="C3" s="2"/>
      <c r="D3" s="2"/>
      <c r="E3" s="2"/>
    </row>
    <row r="4" spans="1:5" ht="12.75">
      <c r="A4" s="1" t="s">
        <v>204</v>
      </c>
      <c r="B4" s="2"/>
      <c r="C4" s="2"/>
      <c r="D4" s="2"/>
      <c r="E4" s="2"/>
    </row>
    <row r="5" spans="1:5" ht="12.75">
      <c r="A5" s="1" t="s">
        <v>288</v>
      </c>
      <c r="B5" s="2"/>
      <c r="C5" s="2"/>
      <c r="D5" s="2"/>
      <c r="E5" s="2"/>
    </row>
    <row r="6" spans="1:5" ht="12.75">
      <c r="A6" s="1"/>
      <c r="B6" s="2"/>
      <c r="C6" s="2"/>
      <c r="D6" s="2"/>
      <c r="E6" s="2"/>
    </row>
    <row r="7" spans="1:5" ht="25.5">
      <c r="A7" s="288" t="s">
        <v>205</v>
      </c>
      <c r="B7" s="62" t="s">
        <v>244</v>
      </c>
      <c r="C7" s="63"/>
      <c r="D7" s="62" t="s">
        <v>245</v>
      </c>
      <c r="E7" s="63"/>
    </row>
    <row r="8" spans="1:5" ht="12.75">
      <c r="A8" s="330"/>
      <c r="B8" s="29" t="s">
        <v>30</v>
      </c>
      <c r="C8" s="30" t="s">
        <v>113</v>
      </c>
      <c r="D8" s="30" t="s">
        <v>30</v>
      </c>
      <c r="E8" s="30" t="s">
        <v>113</v>
      </c>
    </row>
    <row r="9" spans="1:5" ht="19.5" customHeight="1">
      <c r="A9" s="59" t="s">
        <v>95</v>
      </c>
      <c r="B9" s="112">
        <v>1593</v>
      </c>
      <c r="C9" s="121">
        <v>100</v>
      </c>
      <c r="D9" s="112">
        <v>481</v>
      </c>
      <c r="E9" s="121">
        <v>100</v>
      </c>
    </row>
    <row r="10" spans="1:5" ht="19.5" customHeight="1">
      <c r="A10" s="50" t="s">
        <v>206</v>
      </c>
      <c r="B10" s="113">
        <v>662</v>
      </c>
      <c r="C10" s="122">
        <v>41.55681104833647</v>
      </c>
      <c r="D10" s="113">
        <v>58</v>
      </c>
      <c r="E10" s="122">
        <v>12.058212058212058</v>
      </c>
    </row>
    <row r="11" spans="1:5" ht="19.5" customHeight="1">
      <c r="A11" s="50" t="s">
        <v>207</v>
      </c>
      <c r="B11" s="113">
        <v>517</v>
      </c>
      <c r="C11" s="122">
        <v>32.45448838669178</v>
      </c>
      <c r="D11" s="113">
        <v>52</v>
      </c>
      <c r="E11" s="122">
        <v>10.81081081081081</v>
      </c>
    </row>
    <row r="12" spans="1:5" ht="19.5" customHeight="1">
      <c r="A12" s="50" t="s">
        <v>208</v>
      </c>
      <c r="B12" s="114">
        <v>265</v>
      </c>
      <c r="C12" s="122">
        <v>16.635279347143754</v>
      </c>
      <c r="D12" s="113">
        <v>136</v>
      </c>
      <c r="E12" s="122">
        <v>28.274428274428274</v>
      </c>
    </row>
    <row r="13" spans="1:5" ht="19.5" customHeight="1">
      <c r="A13" s="50" t="s">
        <v>209</v>
      </c>
      <c r="B13" s="113">
        <v>22</v>
      </c>
      <c r="C13" s="122">
        <v>1.3810420590081607</v>
      </c>
      <c r="D13" s="113">
        <v>19</v>
      </c>
      <c r="E13" s="122">
        <v>3.9501039501039505</v>
      </c>
    </row>
    <row r="14" spans="1:5" ht="19.5" customHeight="1">
      <c r="A14" s="50" t="s">
        <v>210</v>
      </c>
      <c r="B14" s="113">
        <v>12</v>
      </c>
      <c r="C14" s="122">
        <v>0.7532956685499058</v>
      </c>
      <c r="D14" s="113">
        <v>6</v>
      </c>
      <c r="E14" s="122">
        <v>1.2474012474012475</v>
      </c>
    </row>
    <row r="15" spans="1:5" ht="19.5" customHeight="1">
      <c r="A15" s="50" t="s">
        <v>225</v>
      </c>
      <c r="B15" s="113">
        <v>10</v>
      </c>
      <c r="C15" s="123">
        <v>0.6277463904582549</v>
      </c>
      <c r="D15" s="113">
        <v>4</v>
      </c>
      <c r="E15" s="123" t="s">
        <v>303</v>
      </c>
    </row>
    <row r="16" spans="1:5" ht="19.5" customHeight="1">
      <c r="A16" s="50" t="s">
        <v>213</v>
      </c>
      <c r="B16" s="113">
        <v>9</v>
      </c>
      <c r="C16" s="123">
        <v>0.5649717514124294</v>
      </c>
      <c r="D16" s="115">
        <v>1</v>
      </c>
      <c r="E16" s="123" t="s">
        <v>303</v>
      </c>
    </row>
    <row r="17" spans="1:5" ht="19.5" customHeight="1">
      <c r="A17" s="50" t="s">
        <v>211</v>
      </c>
      <c r="B17" s="113">
        <v>9</v>
      </c>
      <c r="C17" s="123">
        <v>0.5649717514124294</v>
      </c>
      <c r="D17" s="113">
        <v>7</v>
      </c>
      <c r="E17" s="122">
        <v>1.4553014553014554</v>
      </c>
    </row>
    <row r="18" spans="1:5" ht="19.5" customHeight="1">
      <c r="A18" s="50" t="s">
        <v>212</v>
      </c>
      <c r="B18" s="113">
        <v>8</v>
      </c>
      <c r="C18" s="122">
        <v>0.5021971123666039</v>
      </c>
      <c r="D18" s="113">
        <v>14</v>
      </c>
      <c r="E18" s="122">
        <v>2.9106029106029108</v>
      </c>
    </row>
    <row r="19" spans="1:5" ht="19.5" customHeight="1">
      <c r="A19" s="50" t="s">
        <v>216</v>
      </c>
      <c r="B19" s="113">
        <v>6</v>
      </c>
      <c r="C19" s="122">
        <v>0.3766478342749529</v>
      </c>
      <c r="D19" s="115">
        <v>7</v>
      </c>
      <c r="E19" s="122">
        <v>1.4553014553014554</v>
      </c>
    </row>
    <row r="20" spans="1:5" ht="19.5" customHeight="1">
      <c r="A20" s="50" t="s">
        <v>274</v>
      </c>
      <c r="B20" s="113">
        <v>5</v>
      </c>
      <c r="C20" s="123" t="s">
        <v>303</v>
      </c>
      <c r="D20" s="115" t="s">
        <v>304</v>
      </c>
      <c r="E20" s="115" t="s">
        <v>304</v>
      </c>
    </row>
    <row r="21" spans="1:5" ht="19.5" customHeight="1">
      <c r="A21" s="50" t="s">
        <v>275</v>
      </c>
      <c r="B21" s="113">
        <v>5</v>
      </c>
      <c r="C21" s="123" t="s">
        <v>303</v>
      </c>
      <c r="D21" s="113">
        <v>4</v>
      </c>
      <c r="E21" s="123" t="s">
        <v>303</v>
      </c>
    </row>
    <row r="22" spans="1:5" ht="19.5" customHeight="1">
      <c r="A22" s="50" t="s">
        <v>215</v>
      </c>
      <c r="B22" s="113">
        <v>5</v>
      </c>
      <c r="C22" s="123" t="s">
        <v>303</v>
      </c>
      <c r="D22" s="116">
        <v>3</v>
      </c>
      <c r="E22" s="123" t="s">
        <v>303</v>
      </c>
    </row>
    <row r="23" spans="1:5" ht="19.5" customHeight="1">
      <c r="A23" s="50" t="s">
        <v>222</v>
      </c>
      <c r="B23" s="113">
        <v>4</v>
      </c>
      <c r="C23" s="123" t="s">
        <v>303</v>
      </c>
      <c r="D23" s="114">
        <v>3</v>
      </c>
      <c r="E23" s="123" t="s">
        <v>303</v>
      </c>
    </row>
    <row r="24" spans="1:5" ht="19.5" customHeight="1">
      <c r="A24" s="50" t="s">
        <v>223</v>
      </c>
      <c r="B24" s="115">
        <v>4</v>
      </c>
      <c r="C24" s="123" t="s">
        <v>303</v>
      </c>
      <c r="D24" s="115" t="s">
        <v>304</v>
      </c>
      <c r="E24" s="115" t="s">
        <v>304</v>
      </c>
    </row>
    <row r="25" spans="1:5" ht="19.5" customHeight="1">
      <c r="A25" s="50" t="s">
        <v>221</v>
      </c>
      <c r="B25" s="113">
        <v>4</v>
      </c>
      <c r="C25" s="123" t="s">
        <v>303</v>
      </c>
      <c r="D25" s="113">
        <v>2</v>
      </c>
      <c r="E25" s="123" t="s">
        <v>303</v>
      </c>
    </row>
    <row r="26" spans="1:5" ht="19.5" customHeight="1">
      <c r="A26" s="50" t="s">
        <v>214</v>
      </c>
      <c r="B26" s="113">
        <v>4</v>
      </c>
      <c r="C26" s="123" t="s">
        <v>303</v>
      </c>
      <c r="D26" s="117">
        <v>3</v>
      </c>
      <c r="E26" s="123" t="s">
        <v>303</v>
      </c>
    </row>
    <row r="27" spans="1:5" ht="19.5" customHeight="1">
      <c r="A27" s="50" t="s">
        <v>230</v>
      </c>
      <c r="B27" s="113">
        <v>3</v>
      </c>
      <c r="C27" s="123" t="s">
        <v>303</v>
      </c>
      <c r="D27" s="118">
        <v>3</v>
      </c>
      <c r="E27" s="123" t="s">
        <v>303</v>
      </c>
    </row>
    <row r="28" spans="1:5" ht="19.5" customHeight="1">
      <c r="A28" s="50" t="s">
        <v>224</v>
      </c>
      <c r="B28" s="113">
        <v>2</v>
      </c>
      <c r="C28" s="123" t="s">
        <v>303</v>
      </c>
      <c r="D28" s="118">
        <v>4</v>
      </c>
      <c r="E28" s="123" t="s">
        <v>303</v>
      </c>
    </row>
    <row r="29" spans="1:5" ht="19.5" customHeight="1">
      <c r="A29" s="50" t="s">
        <v>217</v>
      </c>
      <c r="B29" s="113">
        <v>2</v>
      </c>
      <c r="C29" s="123" t="s">
        <v>303</v>
      </c>
      <c r="D29" s="114">
        <v>2</v>
      </c>
      <c r="E29" s="123" t="s">
        <v>303</v>
      </c>
    </row>
    <row r="30" spans="1:5" ht="19.5" customHeight="1">
      <c r="A30" s="50" t="s">
        <v>231</v>
      </c>
      <c r="B30" s="113">
        <v>1</v>
      </c>
      <c r="C30" s="123" t="s">
        <v>303</v>
      </c>
      <c r="D30" s="113">
        <v>4</v>
      </c>
      <c r="E30" s="123" t="s">
        <v>303</v>
      </c>
    </row>
    <row r="31" spans="1:5" ht="19.5" customHeight="1">
      <c r="A31" s="50" t="s">
        <v>229</v>
      </c>
      <c r="B31" s="115">
        <v>1</v>
      </c>
      <c r="C31" s="123" t="s">
        <v>303</v>
      </c>
      <c r="D31" s="114">
        <v>2</v>
      </c>
      <c r="E31" s="123" t="s">
        <v>303</v>
      </c>
    </row>
    <row r="32" spans="1:5" ht="19.5" customHeight="1">
      <c r="A32" s="50"/>
      <c r="B32" s="115"/>
      <c r="C32" s="123"/>
      <c r="D32" s="114"/>
      <c r="E32" s="123"/>
    </row>
    <row r="33" spans="1:7" s="60" customFormat="1" ht="19.5" customHeight="1">
      <c r="A33" s="108" t="s">
        <v>218</v>
      </c>
      <c r="B33" s="113">
        <v>33</v>
      </c>
      <c r="C33" s="122">
        <v>2.0715630885122414</v>
      </c>
      <c r="D33" s="113">
        <v>16</v>
      </c>
      <c r="E33" s="122">
        <v>3.3264033264033266</v>
      </c>
      <c r="G33" s="107"/>
    </row>
    <row r="34" spans="1:7" s="60" customFormat="1" ht="19.5" customHeight="1">
      <c r="A34" s="50" t="s">
        <v>219</v>
      </c>
      <c r="B34" s="115" t="s">
        <v>304</v>
      </c>
      <c r="C34" s="115" t="s">
        <v>304</v>
      </c>
      <c r="D34" s="115">
        <v>69</v>
      </c>
      <c r="E34" s="122">
        <v>14.345114345114347</v>
      </c>
      <c r="G34" s="107"/>
    </row>
    <row r="35" spans="1:5" s="60" customFormat="1" ht="19.5" customHeight="1">
      <c r="A35" s="108" t="s">
        <v>220</v>
      </c>
      <c r="B35" s="115" t="s">
        <v>304</v>
      </c>
      <c r="C35" s="115" t="s">
        <v>304</v>
      </c>
      <c r="D35" s="115">
        <v>55</v>
      </c>
      <c r="E35" s="122">
        <v>11.434511434511435</v>
      </c>
    </row>
    <row r="36" spans="1:5" s="60" customFormat="1" ht="19.5" customHeight="1">
      <c r="A36" s="109" t="s">
        <v>65</v>
      </c>
      <c r="B36" s="119" t="s">
        <v>304</v>
      </c>
      <c r="C36" s="119" t="s">
        <v>304</v>
      </c>
      <c r="D36" s="120">
        <v>5</v>
      </c>
      <c r="E36" s="124" t="s">
        <v>303</v>
      </c>
    </row>
    <row r="37" spans="1:5" s="60" customFormat="1" ht="19.5" customHeight="1">
      <c r="A37" s="110"/>
      <c r="B37" s="111"/>
      <c r="C37" s="111"/>
      <c r="D37" s="111"/>
      <c r="E37" s="111"/>
    </row>
    <row r="38" ht="12.75">
      <c r="A38" s="3" t="s">
        <v>7</v>
      </c>
    </row>
    <row r="39" ht="15" customHeight="1"/>
    <row r="40" ht="12.75">
      <c r="A40" s="3" t="s">
        <v>292</v>
      </c>
    </row>
  </sheetData>
  <mergeCells count="1">
    <mergeCell ref="A7:A8"/>
  </mergeCells>
  <printOptions/>
  <pageMargins left="1.5" right="0.25" top="1" bottom="1" header="0" footer="0"/>
  <pageSetup fitToHeight="1" fitToWidth="1" horizontalDpi="300" verticalDpi="300" orientation="portrait" scale="93" r:id="rId1"/>
</worksheet>
</file>

<file path=xl/worksheets/sheet3.xml><?xml version="1.0" encoding="utf-8"?>
<worksheet xmlns="http://schemas.openxmlformats.org/spreadsheetml/2006/main" xmlns:r="http://schemas.openxmlformats.org/officeDocument/2006/relationships">
  <dimension ref="A2:E32"/>
  <sheetViews>
    <sheetView workbookViewId="0" topLeftCell="A1">
      <selection activeCell="A1" sqref="A1"/>
    </sheetView>
  </sheetViews>
  <sheetFormatPr defaultColWidth="9.33203125" defaultRowHeight="12.75"/>
  <cols>
    <col min="1" max="1" width="12.83203125" style="3" customWidth="1"/>
    <col min="2" max="2" width="6.16015625" style="3" customWidth="1"/>
    <col min="3" max="3" width="6.33203125" style="3" customWidth="1"/>
    <col min="4" max="4" width="12.83203125" style="3" customWidth="1"/>
    <col min="5" max="5" width="6.16015625" style="3" customWidth="1"/>
    <col min="6" max="6" width="10.83203125" style="3" customWidth="1"/>
    <col min="7" max="16384" width="9.33203125" style="3" customWidth="1"/>
  </cols>
  <sheetData>
    <row r="2" spans="1:5" ht="12.75">
      <c r="A2" s="1" t="s">
        <v>25</v>
      </c>
      <c r="B2" s="2"/>
      <c r="C2" s="2"/>
      <c r="D2" s="2"/>
      <c r="E2" s="2"/>
    </row>
    <row r="3" spans="1:5" ht="12.75">
      <c r="A3" s="4" t="s">
        <v>26</v>
      </c>
      <c r="B3" s="2"/>
      <c r="C3" s="2"/>
      <c r="D3" s="2"/>
      <c r="E3" s="2"/>
    </row>
    <row r="4" spans="1:5" ht="12.75">
      <c r="A4" s="4" t="s">
        <v>27</v>
      </c>
      <c r="B4" s="2"/>
      <c r="C4" s="2"/>
      <c r="D4" s="2"/>
      <c r="E4" s="2"/>
    </row>
    <row r="5" spans="1:5" ht="12.75">
      <c r="A5" s="1" t="s">
        <v>283</v>
      </c>
      <c r="B5" s="2"/>
      <c r="C5" s="2"/>
      <c r="D5" s="2"/>
      <c r="E5" s="2"/>
    </row>
    <row r="6" spans="1:5" ht="12.75">
      <c r="A6" s="42" t="s">
        <v>28</v>
      </c>
      <c r="B6" s="43"/>
      <c r="C6" s="288" t="s">
        <v>32</v>
      </c>
      <c r="D6" s="44" t="s">
        <v>29</v>
      </c>
      <c r="E6" s="43"/>
    </row>
    <row r="7" spans="1:5" ht="12.75">
      <c r="A7" s="29" t="s">
        <v>30</v>
      </c>
      <c r="B7" s="30" t="s">
        <v>31</v>
      </c>
      <c r="C7" s="289"/>
      <c r="D7" s="30" t="s">
        <v>30</v>
      </c>
      <c r="E7" s="30" t="s">
        <v>31</v>
      </c>
    </row>
    <row r="8" spans="1:5" ht="19.5" customHeight="1">
      <c r="A8" s="268" t="s">
        <v>33</v>
      </c>
      <c r="B8" s="72" t="s">
        <v>33</v>
      </c>
      <c r="C8" s="71" t="s">
        <v>34</v>
      </c>
      <c r="D8" s="269">
        <v>43699</v>
      </c>
      <c r="E8" s="72">
        <v>18.1</v>
      </c>
    </row>
    <row r="9" spans="1:5" ht="19.5" customHeight="1">
      <c r="A9" s="270">
        <v>2777000</v>
      </c>
      <c r="B9" s="74">
        <v>30.1</v>
      </c>
      <c r="C9" s="271">
        <v>1910</v>
      </c>
      <c r="D9" s="272">
        <v>64109</v>
      </c>
      <c r="E9" s="74">
        <v>22.8</v>
      </c>
    </row>
    <row r="10" spans="1:5" ht="19.5" customHeight="1">
      <c r="A10" s="270">
        <v>2950000</v>
      </c>
      <c r="B10" s="74">
        <v>27.7</v>
      </c>
      <c r="C10" s="271">
        <v>1920</v>
      </c>
      <c r="D10" s="272">
        <v>92245</v>
      </c>
      <c r="E10" s="74">
        <v>25.1</v>
      </c>
    </row>
    <row r="11" spans="1:5" ht="19.5" customHeight="1">
      <c r="A11" s="268" t="s">
        <v>35</v>
      </c>
      <c r="B11" s="72">
        <v>21.3</v>
      </c>
      <c r="C11" s="71" t="s">
        <v>36</v>
      </c>
      <c r="D11" s="269">
        <v>98882</v>
      </c>
      <c r="E11" s="72">
        <v>20.4</v>
      </c>
    </row>
    <row r="12" spans="1:5" ht="19.5" customHeight="1">
      <c r="A12" s="270">
        <v>2559000</v>
      </c>
      <c r="B12" s="74">
        <v>19.4</v>
      </c>
      <c r="C12" s="271">
        <v>1940</v>
      </c>
      <c r="D12" s="272">
        <v>99106</v>
      </c>
      <c r="E12" s="74">
        <v>18.9</v>
      </c>
    </row>
    <row r="13" spans="1:5" ht="19.5" customHeight="1">
      <c r="A13" s="270">
        <v>3632000</v>
      </c>
      <c r="B13" s="74">
        <v>24.1</v>
      </c>
      <c r="C13" s="271">
        <v>1950</v>
      </c>
      <c r="D13" s="272">
        <v>160055</v>
      </c>
      <c r="E13" s="74">
        <v>25.1</v>
      </c>
    </row>
    <row r="14" spans="1:5" ht="19.5" customHeight="1">
      <c r="A14" s="268" t="s">
        <v>37</v>
      </c>
      <c r="B14" s="72">
        <v>23.7</v>
      </c>
      <c r="C14" s="71" t="s">
        <v>38</v>
      </c>
      <c r="D14" s="269">
        <v>195056</v>
      </c>
      <c r="E14" s="72">
        <v>24.9</v>
      </c>
    </row>
    <row r="15" spans="1:5" ht="19.5" customHeight="1">
      <c r="A15" s="268" t="s">
        <v>39</v>
      </c>
      <c r="B15" s="72">
        <v>18.4</v>
      </c>
      <c r="C15" s="71" t="s">
        <v>40</v>
      </c>
      <c r="D15" s="269">
        <v>171667</v>
      </c>
      <c r="E15" s="72">
        <v>19.327894962139542</v>
      </c>
    </row>
    <row r="16" spans="1:5" ht="19.5" customHeight="1">
      <c r="A16" s="268" t="s">
        <v>41</v>
      </c>
      <c r="B16" s="72">
        <v>15.9</v>
      </c>
      <c r="C16" s="71" t="s">
        <v>42</v>
      </c>
      <c r="D16" s="269">
        <v>145162</v>
      </c>
      <c r="E16" s="72">
        <v>15.682830044154619</v>
      </c>
    </row>
    <row r="17" spans="1:5" ht="19.5" customHeight="1">
      <c r="A17" s="268" t="s">
        <v>43</v>
      </c>
      <c r="B17" s="72">
        <v>16.672997244284126</v>
      </c>
      <c r="C17" s="71" t="s">
        <v>44</v>
      </c>
      <c r="D17" s="269">
        <v>153080</v>
      </c>
      <c r="E17" s="72">
        <v>16.441720769787874</v>
      </c>
    </row>
    <row r="18" spans="1:5" ht="19.5" customHeight="1">
      <c r="A18" s="268" t="s">
        <v>45</v>
      </c>
      <c r="B18" s="72">
        <v>16.306234731722633</v>
      </c>
      <c r="C18" s="71" t="s">
        <v>46</v>
      </c>
      <c r="D18" s="269">
        <v>149478</v>
      </c>
      <c r="E18" s="72">
        <v>15.910335523322185</v>
      </c>
    </row>
    <row r="19" spans="1:5" ht="19.5" customHeight="1">
      <c r="A19" s="268" t="s">
        <v>47</v>
      </c>
      <c r="B19" s="72">
        <v>15.940525801118755</v>
      </c>
      <c r="C19" s="71" t="s">
        <v>48</v>
      </c>
      <c r="D19" s="269">
        <v>143827</v>
      </c>
      <c r="E19" s="72">
        <v>15.187130404555454</v>
      </c>
    </row>
    <row r="20" spans="1:5" ht="19.5" customHeight="1">
      <c r="A20" s="268">
        <v>4000240</v>
      </c>
      <c r="B20" s="72">
        <v>15.517127402146738</v>
      </c>
      <c r="C20" s="71" t="s">
        <v>49</v>
      </c>
      <c r="D20" s="269">
        <v>139560</v>
      </c>
      <c r="E20" s="72">
        <v>14.645450701782169</v>
      </c>
    </row>
    <row r="21" spans="1:5" ht="19.5" customHeight="1">
      <c r="A21" s="275">
        <v>3952767</v>
      </c>
      <c r="B21" s="72">
        <v>15.181219019202874</v>
      </c>
      <c r="C21" s="271">
        <v>1994</v>
      </c>
      <c r="D21" s="276">
        <v>137844</v>
      </c>
      <c r="E21" s="72">
        <v>14.381997900356012</v>
      </c>
    </row>
    <row r="22" spans="1:5" ht="19.5" customHeight="1">
      <c r="A22" s="275">
        <v>3899589</v>
      </c>
      <c r="B22" s="80">
        <v>14.8</v>
      </c>
      <c r="C22" s="271">
        <v>1995</v>
      </c>
      <c r="D22" s="276">
        <v>134169</v>
      </c>
      <c r="E22" s="72">
        <v>13.889320226736018</v>
      </c>
    </row>
    <row r="23" spans="1:5" ht="19.5" customHeight="1">
      <c r="A23" s="275">
        <v>3891494</v>
      </c>
      <c r="B23" s="80">
        <v>14.7</v>
      </c>
      <c r="C23" s="271">
        <v>1996</v>
      </c>
      <c r="D23" s="276">
        <v>133231</v>
      </c>
      <c r="E23" s="72">
        <v>13.679889296714396</v>
      </c>
    </row>
    <row r="24" spans="1:5" ht="19.5" customHeight="1">
      <c r="A24" s="268">
        <v>3880894</v>
      </c>
      <c r="B24" s="72">
        <v>14.5</v>
      </c>
      <c r="C24" s="277">
        <v>1997</v>
      </c>
      <c r="D24" s="269">
        <v>133549</v>
      </c>
      <c r="E24" s="72">
        <v>13.647713048220885</v>
      </c>
    </row>
    <row r="25" spans="1:5" ht="19.5" customHeight="1">
      <c r="A25" s="268">
        <v>3941553</v>
      </c>
      <c r="B25" s="72">
        <v>14.6</v>
      </c>
      <c r="C25" s="271">
        <v>1998</v>
      </c>
      <c r="D25" s="269">
        <v>133649</v>
      </c>
      <c r="E25" s="72">
        <v>13.609557657044931</v>
      </c>
    </row>
    <row r="26" spans="1:5" ht="19.5" customHeight="1">
      <c r="A26" s="268">
        <v>3959417</v>
      </c>
      <c r="B26" s="72">
        <v>14.5</v>
      </c>
      <c r="C26" s="271">
        <v>1999</v>
      </c>
      <c r="D26" s="269">
        <v>133429</v>
      </c>
      <c r="E26" s="72">
        <v>13.527179412417421</v>
      </c>
    </row>
    <row r="27" spans="1:5" ht="19.5" customHeight="1">
      <c r="A27" s="268">
        <v>4058814</v>
      </c>
      <c r="B27" s="72">
        <v>14.7</v>
      </c>
      <c r="C27" s="271">
        <v>2000</v>
      </c>
      <c r="D27" s="269">
        <v>136048</v>
      </c>
      <c r="E27" s="72">
        <v>13.792696525497195</v>
      </c>
    </row>
    <row r="28" spans="1:5" ht="19.5" customHeight="1">
      <c r="A28" s="278">
        <v>4025933</v>
      </c>
      <c r="B28" s="81">
        <v>14.5</v>
      </c>
      <c r="C28" s="279">
        <v>2001</v>
      </c>
      <c r="D28" s="278">
        <v>133247</v>
      </c>
      <c r="E28" s="81">
        <v>13.508728051371023</v>
      </c>
    </row>
    <row r="29" spans="1:5" ht="12.75" customHeight="1">
      <c r="A29" s="216"/>
      <c r="B29" s="256"/>
      <c r="C29" s="280"/>
      <c r="D29" s="216"/>
      <c r="E29" s="256"/>
    </row>
    <row r="30" spans="1:5" s="60" customFormat="1" ht="28.5" customHeight="1">
      <c r="A30" s="290" t="s">
        <v>302</v>
      </c>
      <c r="B30" s="291"/>
      <c r="C30" s="291"/>
      <c r="D30" s="291"/>
      <c r="E30" s="291"/>
    </row>
    <row r="31" spans="1:5" s="60" customFormat="1" ht="12.75" customHeight="1">
      <c r="A31" s="140"/>
      <c r="B31" s="281"/>
      <c r="C31" s="281"/>
      <c r="D31" s="281"/>
      <c r="E31" s="281"/>
    </row>
    <row r="32" spans="1:5" ht="64.5" customHeight="1">
      <c r="A32" s="286" t="s">
        <v>310</v>
      </c>
      <c r="B32" s="287"/>
      <c r="C32" s="287"/>
      <c r="D32" s="287"/>
      <c r="E32" s="287"/>
    </row>
  </sheetData>
  <mergeCells count="3">
    <mergeCell ref="A32:E32"/>
    <mergeCell ref="C6:C7"/>
    <mergeCell ref="A30:E30"/>
  </mergeCells>
  <printOptions horizontalCentered="1"/>
  <pageMargins left="0.7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Q178"/>
  <sheetViews>
    <sheetView workbookViewId="0" topLeftCell="A1">
      <selection activeCell="A1" sqref="A1"/>
    </sheetView>
  </sheetViews>
  <sheetFormatPr defaultColWidth="9.33203125" defaultRowHeight="12.75"/>
  <cols>
    <col min="1" max="1" width="9.33203125" style="3" customWidth="1"/>
    <col min="2" max="2" width="9.66015625" style="3" customWidth="1"/>
    <col min="3" max="3" width="7.16015625" style="3" customWidth="1"/>
    <col min="4" max="4" width="9.66015625" style="3" customWidth="1"/>
    <col min="5" max="5" width="7.16015625" style="3" customWidth="1"/>
    <col min="6" max="6" width="9.66015625" style="3" customWidth="1"/>
    <col min="7" max="7" width="7.16015625" style="3" customWidth="1"/>
    <col min="8" max="8" width="9.66015625" style="3" customWidth="1"/>
    <col min="9" max="9" width="7.16015625" style="3" customWidth="1"/>
    <col min="10" max="10" width="9.66015625" style="3" customWidth="1"/>
    <col min="11" max="11" width="7.16015625" style="3" customWidth="1"/>
    <col min="12" max="12" width="9.66015625" style="3" customWidth="1"/>
    <col min="13" max="13" width="7.16015625" style="3" bestFit="1" customWidth="1"/>
    <col min="14" max="14" width="9.66015625" style="3" customWidth="1"/>
    <col min="15" max="15" width="7.16015625" style="3" bestFit="1" customWidth="1"/>
    <col min="16" max="16" width="9.66015625" style="3" customWidth="1"/>
    <col min="17" max="17" width="7.16015625" style="3" bestFit="1" customWidth="1"/>
    <col min="18" max="16384" width="9.33203125" style="3" customWidth="1"/>
  </cols>
  <sheetData>
    <row r="1" ht="12.75">
      <c r="A1" s="40"/>
    </row>
    <row r="2" spans="1:17" ht="12.75">
      <c r="A2" s="1" t="s">
        <v>50</v>
      </c>
      <c r="B2" s="2"/>
      <c r="C2" s="2"/>
      <c r="D2" s="2"/>
      <c r="E2" s="2"/>
      <c r="F2" s="2"/>
      <c r="G2" s="2"/>
      <c r="H2" s="2"/>
      <c r="I2" s="2"/>
      <c r="J2" s="2"/>
      <c r="K2" s="2"/>
      <c r="L2" s="2"/>
      <c r="M2" s="2"/>
      <c r="N2" s="2"/>
      <c r="O2" s="2"/>
      <c r="P2" s="2"/>
      <c r="Q2" s="2"/>
    </row>
    <row r="3" spans="1:17" ht="12.75">
      <c r="A3" s="4" t="s">
        <v>51</v>
      </c>
      <c r="B3" s="2"/>
      <c r="C3" s="2"/>
      <c r="D3" s="2"/>
      <c r="E3" s="2"/>
      <c r="F3" s="2"/>
      <c r="G3" s="2"/>
      <c r="H3" s="2"/>
      <c r="I3" s="2"/>
      <c r="J3" s="2"/>
      <c r="K3" s="2"/>
      <c r="L3" s="2"/>
      <c r="M3" s="2"/>
      <c r="N3" s="2"/>
      <c r="O3" s="2"/>
      <c r="P3" s="2"/>
      <c r="Q3" s="2"/>
    </row>
    <row r="4" spans="1:17" ht="12.75">
      <c r="A4" s="1" t="s">
        <v>284</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2.75">
      <c r="A6" s="296" t="s">
        <v>255</v>
      </c>
      <c r="B6" s="44" t="s">
        <v>52</v>
      </c>
      <c r="C6" s="45"/>
      <c r="D6" s="45"/>
      <c r="E6" s="45"/>
      <c r="F6" s="45"/>
      <c r="G6" s="45"/>
      <c r="H6" s="45"/>
      <c r="I6" s="45"/>
      <c r="J6" s="45"/>
      <c r="K6" s="45"/>
      <c r="L6" s="45"/>
      <c r="M6" s="46"/>
      <c r="N6" s="44" t="s">
        <v>53</v>
      </c>
      <c r="O6" s="45"/>
      <c r="P6" s="45"/>
      <c r="Q6" s="43"/>
    </row>
    <row r="7" spans="1:17" ht="22.5" customHeight="1">
      <c r="A7" s="297"/>
      <c r="B7" s="261" t="s">
        <v>55</v>
      </c>
      <c r="C7" s="262"/>
      <c r="D7" s="263" t="s">
        <v>56</v>
      </c>
      <c r="E7" s="262"/>
      <c r="F7" s="263" t="s">
        <v>57</v>
      </c>
      <c r="G7" s="262"/>
      <c r="H7" s="301" t="s">
        <v>58</v>
      </c>
      <c r="I7" s="303"/>
      <c r="J7" s="301" t="s">
        <v>59</v>
      </c>
      <c r="K7" s="303"/>
      <c r="L7" s="301" t="s">
        <v>60</v>
      </c>
      <c r="M7" s="302"/>
      <c r="N7" s="263" t="s">
        <v>61</v>
      </c>
      <c r="O7" s="262"/>
      <c r="P7" s="263" t="s">
        <v>62</v>
      </c>
      <c r="Q7" s="262"/>
    </row>
    <row r="8" spans="1:17" ht="12.75">
      <c r="A8" s="298"/>
      <c r="B8" s="36" t="s">
        <v>30</v>
      </c>
      <c r="C8" s="36" t="s">
        <v>63</v>
      </c>
      <c r="D8" s="36" t="s">
        <v>30</v>
      </c>
      <c r="E8" s="36" t="s">
        <v>63</v>
      </c>
      <c r="F8" s="36" t="s">
        <v>30</v>
      </c>
      <c r="G8" s="36" t="s">
        <v>63</v>
      </c>
      <c r="H8" s="36" t="s">
        <v>30</v>
      </c>
      <c r="I8" s="36" t="s">
        <v>63</v>
      </c>
      <c r="J8" s="36" t="s">
        <v>30</v>
      </c>
      <c r="K8" s="36" t="s">
        <v>63</v>
      </c>
      <c r="L8" s="36" t="s">
        <v>30</v>
      </c>
      <c r="M8" s="129" t="s">
        <v>63</v>
      </c>
      <c r="N8" s="36" t="s">
        <v>30</v>
      </c>
      <c r="O8" s="36" t="s">
        <v>63</v>
      </c>
      <c r="P8" s="36" t="s">
        <v>30</v>
      </c>
      <c r="Q8" s="36" t="s">
        <v>63</v>
      </c>
    </row>
    <row r="9" spans="1:17" ht="19.5" customHeight="1">
      <c r="A9" s="61" t="s">
        <v>66</v>
      </c>
      <c r="B9" s="113">
        <v>220</v>
      </c>
      <c r="C9" s="122">
        <v>0.16510690672210257</v>
      </c>
      <c r="D9" s="113">
        <v>71</v>
      </c>
      <c r="E9" s="122">
        <v>0.06794973633588225</v>
      </c>
      <c r="F9" s="113">
        <v>145</v>
      </c>
      <c r="G9" s="122">
        <v>0.6171788541755342</v>
      </c>
      <c r="H9" s="113">
        <v>2</v>
      </c>
      <c r="I9" s="123" t="s">
        <v>303</v>
      </c>
      <c r="J9" s="113">
        <v>1</v>
      </c>
      <c r="K9" s="123" t="s">
        <v>303</v>
      </c>
      <c r="L9" s="115" t="s">
        <v>304</v>
      </c>
      <c r="M9" s="264" t="s">
        <v>304</v>
      </c>
      <c r="N9" s="170">
        <v>2</v>
      </c>
      <c r="O9" s="123" t="s">
        <v>303</v>
      </c>
      <c r="P9" s="113">
        <v>19</v>
      </c>
      <c r="Q9" s="122">
        <v>0.25966926335930024</v>
      </c>
    </row>
    <row r="10" spans="1:17" ht="19.5" customHeight="1">
      <c r="A10" s="61" t="s">
        <v>67</v>
      </c>
      <c r="B10" s="113">
        <v>13438</v>
      </c>
      <c r="C10" s="122">
        <v>10.085030056961882</v>
      </c>
      <c r="D10" s="113">
        <v>8873</v>
      </c>
      <c r="E10" s="122">
        <v>8.491802964905396</v>
      </c>
      <c r="F10" s="113">
        <v>4260</v>
      </c>
      <c r="G10" s="122">
        <v>18.132289095088108</v>
      </c>
      <c r="H10" s="113">
        <v>109</v>
      </c>
      <c r="I10" s="122">
        <v>17.111459968602826</v>
      </c>
      <c r="J10" s="113">
        <v>128</v>
      </c>
      <c r="K10" s="122">
        <v>3.2761709751727666</v>
      </c>
      <c r="L10" s="113">
        <v>35</v>
      </c>
      <c r="M10" s="186">
        <v>16.826923076923077</v>
      </c>
      <c r="N10" s="113">
        <v>251</v>
      </c>
      <c r="O10" s="122">
        <v>6.624439166006862</v>
      </c>
      <c r="P10" s="113">
        <v>1154</v>
      </c>
      <c r="Q10" s="122">
        <v>15.771491048243815</v>
      </c>
    </row>
    <row r="11" spans="1:17" ht="19.5" customHeight="1">
      <c r="A11" s="61" t="s">
        <v>68</v>
      </c>
      <c r="B11" s="113">
        <v>32278</v>
      </c>
      <c r="C11" s="122">
        <v>24.22418515989103</v>
      </c>
      <c r="D11" s="113">
        <v>23975</v>
      </c>
      <c r="E11" s="122">
        <v>22.944998995109533</v>
      </c>
      <c r="F11" s="113">
        <v>7445</v>
      </c>
      <c r="G11" s="122">
        <v>31.68894185749553</v>
      </c>
      <c r="H11" s="113">
        <v>192</v>
      </c>
      <c r="I11" s="122">
        <v>30.141287284144425</v>
      </c>
      <c r="J11" s="113">
        <v>517</v>
      </c>
      <c r="K11" s="122">
        <v>13.232659329408753</v>
      </c>
      <c r="L11" s="113">
        <v>54</v>
      </c>
      <c r="M11" s="186">
        <v>25.961538461538463</v>
      </c>
      <c r="N11" s="113">
        <v>920</v>
      </c>
      <c r="O11" s="122">
        <v>24.2808128793877</v>
      </c>
      <c r="P11" s="113">
        <v>2384</v>
      </c>
      <c r="Q11" s="122">
        <v>32.58165914992483</v>
      </c>
    </row>
    <row r="12" spans="1:17" ht="19.5" customHeight="1">
      <c r="A12" s="61" t="s">
        <v>69</v>
      </c>
      <c r="B12" s="113">
        <v>37140</v>
      </c>
      <c r="C12" s="122">
        <v>27.873047798449495</v>
      </c>
      <c r="D12" s="113">
        <v>29666</v>
      </c>
      <c r="E12" s="122">
        <v>28.391505325919475</v>
      </c>
      <c r="F12" s="113">
        <v>5680</v>
      </c>
      <c r="G12" s="122">
        <v>24.176385460117476</v>
      </c>
      <c r="H12" s="113">
        <v>173</v>
      </c>
      <c r="I12" s="122">
        <v>27.1585557299843</v>
      </c>
      <c r="J12" s="113">
        <v>1412</v>
      </c>
      <c r="K12" s="122">
        <v>36.14026106987458</v>
      </c>
      <c r="L12" s="113">
        <v>64</v>
      </c>
      <c r="M12" s="186">
        <v>30.76923076923077</v>
      </c>
      <c r="N12" s="113">
        <v>1111</v>
      </c>
      <c r="O12" s="122">
        <v>29.321720770651886</v>
      </c>
      <c r="P12" s="113">
        <v>1927</v>
      </c>
      <c r="Q12" s="122">
        <v>26.335930025966924</v>
      </c>
    </row>
    <row r="13" spans="1:17" ht="19.5" customHeight="1">
      <c r="A13" s="61" t="s">
        <v>70</v>
      </c>
      <c r="B13" s="113">
        <v>33017</v>
      </c>
      <c r="C13" s="122">
        <v>24.778794269289364</v>
      </c>
      <c r="D13" s="113">
        <v>27634</v>
      </c>
      <c r="E13" s="122">
        <v>26.446803012757325</v>
      </c>
      <c r="F13" s="113">
        <v>3827</v>
      </c>
      <c r="G13" s="122">
        <v>16.28926534434324</v>
      </c>
      <c r="H13" s="113">
        <v>116</v>
      </c>
      <c r="I13" s="122">
        <v>18.210361067503925</v>
      </c>
      <c r="J13" s="113">
        <v>1255</v>
      </c>
      <c r="K13" s="122">
        <v>32.121832608139236</v>
      </c>
      <c r="L13" s="113">
        <v>38</v>
      </c>
      <c r="M13" s="186">
        <v>18.269230769230766</v>
      </c>
      <c r="N13" s="113">
        <v>935</v>
      </c>
      <c r="O13" s="122">
        <v>24.67669569807337</v>
      </c>
      <c r="P13" s="113">
        <v>1225</v>
      </c>
      <c r="Q13" s="122">
        <v>16.74183408500752</v>
      </c>
    </row>
    <row r="14" spans="1:17" ht="19.5" customHeight="1">
      <c r="A14" s="61" t="s">
        <v>71</v>
      </c>
      <c r="B14" s="113">
        <v>14279</v>
      </c>
      <c r="C14" s="122">
        <v>10.716188732204103</v>
      </c>
      <c r="D14" s="113">
        <v>11893</v>
      </c>
      <c r="E14" s="122">
        <v>11.382059355530247</v>
      </c>
      <c r="F14" s="113">
        <v>1750</v>
      </c>
      <c r="G14" s="122">
        <v>7.448710309015068</v>
      </c>
      <c r="H14" s="113">
        <v>38</v>
      </c>
      <c r="I14" s="122">
        <v>5.965463108320251</v>
      </c>
      <c r="J14" s="113">
        <v>511</v>
      </c>
      <c r="K14" s="122">
        <v>13.079088814947529</v>
      </c>
      <c r="L14" s="113">
        <v>16</v>
      </c>
      <c r="M14" s="186">
        <v>7.6923076923076925</v>
      </c>
      <c r="N14" s="113">
        <v>448</v>
      </c>
      <c r="O14" s="122">
        <v>11.823700184745316</v>
      </c>
      <c r="P14" s="113">
        <v>503</v>
      </c>
      <c r="Q14" s="122">
        <v>6.874402077354107</v>
      </c>
    </row>
    <row r="15" spans="1:17" ht="19.5" customHeight="1">
      <c r="A15" s="61" t="s">
        <v>72</v>
      </c>
      <c r="B15" s="113">
        <v>2859</v>
      </c>
      <c r="C15" s="122">
        <v>2.1456393014476873</v>
      </c>
      <c r="D15" s="113">
        <v>2371</v>
      </c>
      <c r="E15" s="122">
        <v>2.26913837820249</v>
      </c>
      <c r="F15" s="113">
        <v>382</v>
      </c>
      <c r="G15" s="122">
        <v>1.6259470503107176</v>
      </c>
      <c r="H15" s="113">
        <v>7</v>
      </c>
      <c r="I15" s="122">
        <v>1.098901098901099</v>
      </c>
      <c r="J15" s="113">
        <v>83</v>
      </c>
      <c r="K15" s="122">
        <v>2.1243921167135906</v>
      </c>
      <c r="L15" s="115">
        <v>1</v>
      </c>
      <c r="M15" s="265" t="s">
        <v>303</v>
      </c>
      <c r="N15" s="113">
        <v>122</v>
      </c>
      <c r="O15" s="122">
        <v>3.219846925310108</v>
      </c>
      <c r="P15" s="113">
        <v>104</v>
      </c>
      <c r="Q15" s="122">
        <v>1.4213475468088015</v>
      </c>
    </row>
    <row r="16" spans="1:17" ht="19.5" customHeight="1">
      <c r="A16" s="59" t="s">
        <v>74</v>
      </c>
      <c r="B16" s="112">
        <v>133247</v>
      </c>
      <c r="C16" s="173">
        <v>100</v>
      </c>
      <c r="D16" s="112">
        <v>104489</v>
      </c>
      <c r="E16" s="173">
        <v>100</v>
      </c>
      <c r="F16" s="112">
        <v>23494</v>
      </c>
      <c r="G16" s="173">
        <v>100</v>
      </c>
      <c r="H16" s="112">
        <v>637</v>
      </c>
      <c r="I16" s="173">
        <v>100</v>
      </c>
      <c r="J16" s="112">
        <v>3907</v>
      </c>
      <c r="K16" s="173">
        <v>100</v>
      </c>
      <c r="L16" s="112">
        <v>208</v>
      </c>
      <c r="M16" s="266">
        <v>100</v>
      </c>
      <c r="N16" s="112">
        <v>3789</v>
      </c>
      <c r="O16" s="173">
        <v>100</v>
      </c>
      <c r="P16" s="112">
        <v>7317</v>
      </c>
      <c r="Q16" s="173">
        <v>100</v>
      </c>
    </row>
    <row r="17" spans="1:17" ht="53.25" customHeight="1">
      <c r="A17" s="48" t="s">
        <v>232</v>
      </c>
      <c r="B17" s="292">
        <v>27.397</v>
      </c>
      <c r="C17" s="293"/>
      <c r="D17" s="292">
        <v>27.885</v>
      </c>
      <c r="E17" s="293"/>
      <c r="F17" s="292">
        <v>24.425</v>
      </c>
      <c r="G17" s="293"/>
      <c r="H17" s="292">
        <v>24.956</v>
      </c>
      <c r="I17" s="293"/>
      <c r="J17" s="292">
        <v>29.19</v>
      </c>
      <c r="K17" s="293"/>
      <c r="L17" s="292">
        <v>25.75</v>
      </c>
      <c r="M17" s="294"/>
      <c r="N17" s="295">
        <v>27.87</v>
      </c>
      <c r="O17" s="293"/>
      <c r="P17" s="292">
        <v>24.735</v>
      </c>
      <c r="Q17" s="293"/>
    </row>
    <row r="18" spans="1:17" ht="12.75" customHeight="1">
      <c r="A18" s="252"/>
      <c r="B18" s="233"/>
      <c r="C18" s="267"/>
      <c r="D18" s="233"/>
      <c r="E18" s="267"/>
      <c r="F18" s="233"/>
      <c r="G18" s="267"/>
      <c r="H18" s="233"/>
      <c r="I18" s="267"/>
      <c r="J18" s="233"/>
      <c r="K18" s="267"/>
      <c r="L18" s="233"/>
      <c r="M18" s="267"/>
      <c r="N18" s="233"/>
      <c r="O18" s="267"/>
      <c r="P18" s="233"/>
      <c r="Q18" s="267"/>
    </row>
    <row r="19" spans="1:17" ht="23.25" customHeight="1">
      <c r="A19" s="286" t="s">
        <v>233</v>
      </c>
      <c r="B19" s="287"/>
      <c r="C19" s="287"/>
      <c r="D19" s="287"/>
      <c r="E19" s="287"/>
      <c r="F19" s="287"/>
      <c r="G19" s="287"/>
      <c r="H19" s="287"/>
      <c r="I19" s="287"/>
      <c r="J19" s="287"/>
      <c r="K19" s="287"/>
      <c r="L19" s="287"/>
      <c r="M19" s="287"/>
      <c r="N19" s="287"/>
      <c r="O19" s="287"/>
      <c r="P19" s="287"/>
      <c r="Q19" s="287"/>
    </row>
    <row r="20" spans="1:17" ht="12.75" customHeight="1">
      <c r="A20" s="105"/>
      <c r="B20" s="125"/>
      <c r="C20" s="125"/>
      <c r="D20" s="125"/>
      <c r="E20" s="125"/>
      <c r="F20" s="125"/>
      <c r="G20" s="125"/>
      <c r="H20" s="125"/>
      <c r="I20" s="125"/>
      <c r="J20" s="125"/>
      <c r="K20" s="125"/>
      <c r="L20" s="125"/>
      <c r="M20" s="125"/>
      <c r="N20" s="125"/>
      <c r="O20" s="125"/>
      <c r="P20" s="125"/>
      <c r="Q20" s="125"/>
    </row>
    <row r="21" spans="1:17" ht="23.25" customHeight="1">
      <c r="A21" s="286" t="s">
        <v>234</v>
      </c>
      <c r="B21" s="287"/>
      <c r="C21" s="287"/>
      <c r="D21" s="287"/>
      <c r="E21" s="287"/>
      <c r="F21" s="287"/>
      <c r="G21" s="287"/>
      <c r="H21" s="287"/>
      <c r="I21" s="287"/>
      <c r="J21" s="287"/>
      <c r="K21" s="287"/>
      <c r="L21" s="287"/>
      <c r="M21" s="287"/>
      <c r="N21" s="287"/>
      <c r="O21" s="287"/>
      <c r="P21" s="287"/>
      <c r="Q21" s="287"/>
    </row>
    <row r="22" spans="1:17" ht="12.75" customHeight="1">
      <c r="A22" s="105"/>
      <c r="B22" s="125"/>
      <c r="C22" s="125"/>
      <c r="D22" s="125"/>
      <c r="E22" s="125"/>
      <c r="F22" s="125"/>
      <c r="G22" s="125"/>
      <c r="H22" s="125"/>
      <c r="I22" s="125"/>
      <c r="J22" s="125"/>
      <c r="K22" s="125"/>
      <c r="L22" s="125"/>
      <c r="M22" s="125"/>
      <c r="N22" s="125"/>
      <c r="O22" s="125"/>
      <c r="P22" s="125"/>
      <c r="Q22" s="125"/>
    </row>
    <row r="23" spans="1:17" ht="12.75">
      <c r="A23" s="299" t="s">
        <v>292</v>
      </c>
      <c r="B23" s="300"/>
      <c r="C23" s="300"/>
      <c r="D23" s="300"/>
      <c r="E23" s="300"/>
      <c r="F23" s="300"/>
      <c r="G23" s="300"/>
      <c r="H23" s="300"/>
      <c r="I23" s="300"/>
      <c r="J23" s="300"/>
      <c r="K23" s="300"/>
      <c r="L23" s="300"/>
      <c r="M23" s="300"/>
      <c r="N23" s="300"/>
      <c r="O23" s="300"/>
      <c r="P23" s="300"/>
      <c r="Q23" s="300"/>
    </row>
    <row r="62" spans="1:4" ht="12.75">
      <c r="A62" s="6">
        <f ca="1">NOW()</f>
        <v>37921.40170289352</v>
      </c>
      <c r="D62" s="7" t="s">
        <v>77</v>
      </c>
    </row>
    <row r="63" ht="12.75">
      <c r="B63" s="8" t="s">
        <v>78</v>
      </c>
    </row>
    <row r="64" ht="12.75">
      <c r="A64" s="8" t="s">
        <v>79</v>
      </c>
    </row>
    <row r="65" ht="12.75">
      <c r="A65" s="8" t="s">
        <v>80</v>
      </c>
    </row>
    <row r="67" spans="1:17" ht="12.75">
      <c r="A67" s="9" t="s">
        <v>81</v>
      </c>
      <c r="B67" s="9" t="s">
        <v>81</v>
      </c>
      <c r="C67" s="9" t="s">
        <v>81</v>
      </c>
      <c r="D67" s="9" t="s">
        <v>81</v>
      </c>
      <c r="E67" s="9" t="s">
        <v>81</v>
      </c>
      <c r="F67" s="9" t="s">
        <v>81</v>
      </c>
      <c r="G67" s="9" t="s">
        <v>81</v>
      </c>
      <c r="H67" s="9" t="s">
        <v>81</v>
      </c>
      <c r="I67" s="9" t="s">
        <v>81</v>
      </c>
      <c r="J67" s="9" t="s">
        <v>81</v>
      </c>
      <c r="K67" s="9" t="s">
        <v>81</v>
      </c>
      <c r="L67" s="9" t="s">
        <v>81</v>
      </c>
      <c r="M67" s="9" t="s">
        <v>81</v>
      </c>
      <c r="N67" s="9" t="s">
        <v>81</v>
      </c>
      <c r="O67" s="9" t="s">
        <v>81</v>
      </c>
      <c r="P67" s="9" t="s">
        <v>81</v>
      </c>
      <c r="Q67" s="9" t="s">
        <v>81</v>
      </c>
    </row>
    <row r="69" spans="6:14" ht="12.75">
      <c r="F69" s="8" t="s">
        <v>82</v>
      </c>
      <c r="N69" s="8" t="s">
        <v>83</v>
      </c>
    </row>
    <row r="70" spans="2:17" ht="12.75">
      <c r="B70" s="9" t="s">
        <v>81</v>
      </c>
      <c r="C70" s="9" t="s">
        <v>81</v>
      </c>
      <c r="D70" s="9" t="s">
        <v>81</v>
      </c>
      <c r="E70" s="9" t="s">
        <v>81</v>
      </c>
      <c r="F70" s="9" t="s">
        <v>81</v>
      </c>
      <c r="G70" s="9" t="s">
        <v>81</v>
      </c>
      <c r="H70" s="9" t="s">
        <v>81</v>
      </c>
      <c r="I70" s="9" t="s">
        <v>81</v>
      </c>
      <c r="J70" s="9" t="s">
        <v>81</v>
      </c>
      <c r="K70" s="9" t="s">
        <v>81</v>
      </c>
      <c r="L70" s="9" t="s">
        <v>81</v>
      </c>
      <c r="M70" s="9" t="s">
        <v>81</v>
      </c>
      <c r="N70" s="9" t="s">
        <v>81</v>
      </c>
      <c r="O70" s="9" t="s">
        <v>81</v>
      </c>
      <c r="P70" s="9" t="s">
        <v>81</v>
      </c>
      <c r="Q70" s="9" t="s">
        <v>81</v>
      </c>
    </row>
    <row r="71" ht="12.75">
      <c r="A71" s="8" t="s">
        <v>84</v>
      </c>
    </row>
    <row r="72" spans="1:16" ht="12.75">
      <c r="A72" s="8" t="s">
        <v>85</v>
      </c>
      <c r="B72" s="8" t="s">
        <v>86</v>
      </c>
      <c r="D72" s="8" t="s">
        <v>87</v>
      </c>
      <c r="F72" s="8" t="s">
        <v>88</v>
      </c>
      <c r="H72" s="7" t="s">
        <v>89</v>
      </c>
      <c r="J72" s="7" t="s">
        <v>90</v>
      </c>
      <c r="L72" s="8" t="s">
        <v>91</v>
      </c>
      <c r="N72" s="8" t="s">
        <v>92</v>
      </c>
      <c r="P72" s="8" t="s">
        <v>93</v>
      </c>
    </row>
    <row r="73" spans="1:17" ht="12.75">
      <c r="A73" s="8" t="s">
        <v>54</v>
      </c>
      <c r="B73" s="9" t="s">
        <v>81</v>
      </c>
      <c r="C73" s="9" t="s">
        <v>81</v>
      </c>
      <c r="D73" s="9" t="s">
        <v>81</v>
      </c>
      <c r="E73" s="9" t="s">
        <v>81</v>
      </c>
      <c r="F73" s="9" t="s">
        <v>81</v>
      </c>
      <c r="G73" s="9" t="s">
        <v>81</v>
      </c>
      <c r="H73" s="9" t="s">
        <v>81</v>
      </c>
      <c r="I73" s="9" t="s">
        <v>81</v>
      </c>
      <c r="J73" s="9" t="s">
        <v>81</v>
      </c>
      <c r="K73" s="9" t="s">
        <v>81</v>
      </c>
      <c r="L73" s="9" t="s">
        <v>81</v>
      </c>
      <c r="M73" s="9" t="s">
        <v>81</v>
      </c>
      <c r="N73" s="9" t="s">
        <v>81</v>
      </c>
      <c r="O73" s="9" t="s">
        <v>81</v>
      </c>
      <c r="P73" s="9" t="s">
        <v>81</v>
      </c>
      <c r="Q73" s="9" t="s">
        <v>81</v>
      </c>
    </row>
    <row r="75" spans="2:17" ht="12.75">
      <c r="B75" s="8" t="s">
        <v>30</v>
      </c>
      <c r="C75" s="8" t="s">
        <v>63</v>
      </c>
      <c r="D75" s="8" t="s">
        <v>30</v>
      </c>
      <c r="E75" s="8" t="s">
        <v>63</v>
      </c>
      <c r="F75" s="8" t="s">
        <v>30</v>
      </c>
      <c r="G75" s="8" t="s">
        <v>63</v>
      </c>
      <c r="H75" s="8" t="s">
        <v>30</v>
      </c>
      <c r="I75" s="8" t="s">
        <v>63</v>
      </c>
      <c r="J75" s="8" t="s">
        <v>30</v>
      </c>
      <c r="K75" s="8" t="s">
        <v>63</v>
      </c>
      <c r="L75" s="8" t="s">
        <v>30</v>
      </c>
      <c r="M75" s="8" t="s">
        <v>63</v>
      </c>
      <c r="N75" s="8" t="s">
        <v>30</v>
      </c>
      <c r="O75" s="8" t="s">
        <v>63</v>
      </c>
      <c r="P75" s="8" t="s">
        <v>30</v>
      </c>
      <c r="Q75" s="8" t="s">
        <v>63</v>
      </c>
    </row>
    <row r="76" spans="1:17" ht="12.75">
      <c r="A76" s="9" t="s">
        <v>81</v>
      </c>
      <c r="B76" s="9" t="s">
        <v>81</v>
      </c>
      <c r="C76" s="9" t="s">
        <v>81</v>
      </c>
      <c r="D76" s="9" t="s">
        <v>81</v>
      </c>
      <c r="E76" s="9" t="s">
        <v>81</v>
      </c>
      <c r="F76" s="9" t="s">
        <v>81</v>
      </c>
      <c r="G76" s="9" t="s">
        <v>81</v>
      </c>
      <c r="H76" s="9" t="s">
        <v>81</v>
      </c>
      <c r="I76" s="9" t="s">
        <v>81</v>
      </c>
      <c r="J76" s="9" t="s">
        <v>81</v>
      </c>
      <c r="K76" s="9" t="s">
        <v>81</v>
      </c>
      <c r="L76" s="9" t="s">
        <v>81</v>
      </c>
      <c r="M76" s="9" t="s">
        <v>81</v>
      </c>
      <c r="N76" s="9" t="s">
        <v>81</v>
      </c>
      <c r="O76" s="9" t="s">
        <v>81</v>
      </c>
      <c r="P76" s="9" t="s">
        <v>81</v>
      </c>
      <c r="Q76" s="9" t="s">
        <v>81</v>
      </c>
    </row>
    <row r="78" spans="1:17" ht="12.75">
      <c r="A78" s="7" t="s">
        <v>66</v>
      </c>
      <c r="B78" s="10">
        <v>148</v>
      </c>
      <c r="C78" s="11">
        <f aca="true" t="shared" si="0" ref="C78:C84">B78/B9*100</f>
        <v>67.27272727272727</v>
      </c>
      <c r="D78" s="10">
        <v>60</v>
      </c>
      <c r="E78" s="11">
        <f aca="true" t="shared" si="1" ref="E78:E84">D78/D9*100</f>
        <v>84.50704225352112</v>
      </c>
      <c r="F78" s="10">
        <v>86</v>
      </c>
      <c r="G78" s="11">
        <f aca="true" t="shared" si="2" ref="G78:G84">F78/F9*100</f>
        <v>59.310344827586206</v>
      </c>
      <c r="H78" s="12">
        <v>1</v>
      </c>
      <c r="I78" s="11">
        <f aca="true" t="shared" si="3" ref="I78:I84">H78/H9*100</f>
        <v>50</v>
      </c>
      <c r="J78" s="12">
        <v>1</v>
      </c>
      <c r="K78" s="11">
        <f aca="true" t="shared" si="4" ref="K78:K84">J78/J9*100</f>
        <v>100</v>
      </c>
      <c r="L78" s="13" t="s">
        <v>94</v>
      </c>
      <c r="M78" s="14" t="s">
        <v>94</v>
      </c>
      <c r="N78" s="10">
        <v>1</v>
      </c>
      <c r="O78" s="11">
        <f aca="true" t="shared" si="5" ref="O78:O84">N78/N9*100</f>
        <v>50</v>
      </c>
      <c r="P78" s="10">
        <v>11</v>
      </c>
      <c r="Q78" s="11">
        <f aca="true" t="shared" si="6" ref="Q78:Q84">P78/P9*100</f>
        <v>57.89473684210527</v>
      </c>
    </row>
    <row r="79" spans="1:17" ht="12.75">
      <c r="A79" s="7" t="s">
        <v>67</v>
      </c>
      <c r="B79" s="10">
        <v>10639</v>
      </c>
      <c r="C79" s="11">
        <f t="shared" si="0"/>
        <v>79.17100759041524</v>
      </c>
      <c r="D79" s="10">
        <v>6714</v>
      </c>
      <c r="E79" s="11">
        <f t="shared" si="1"/>
        <v>75.66775611405387</v>
      </c>
      <c r="F79" s="10">
        <v>3737</v>
      </c>
      <c r="G79" s="11">
        <f t="shared" si="2"/>
        <v>87.72300469483568</v>
      </c>
      <c r="H79" s="12">
        <v>110</v>
      </c>
      <c r="I79" s="11">
        <f t="shared" si="3"/>
        <v>100.91743119266054</v>
      </c>
      <c r="J79" s="12">
        <v>55</v>
      </c>
      <c r="K79" s="11">
        <f t="shared" si="4"/>
        <v>42.96875</v>
      </c>
      <c r="L79" s="10">
        <v>5</v>
      </c>
      <c r="M79" s="11">
        <f aca="true" t="shared" si="7" ref="M79:M84">L79/L10*100</f>
        <v>14.285714285714285</v>
      </c>
      <c r="N79" s="10">
        <v>131</v>
      </c>
      <c r="O79" s="11">
        <f t="shared" si="5"/>
        <v>52.191235059760956</v>
      </c>
      <c r="P79" s="10">
        <v>533</v>
      </c>
      <c r="Q79" s="11">
        <f t="shared" si="6"/>
        <v>46.18717504332756</v>
      </c>
    </row>
    <row r="80" spans="1:17" ht="12.75">
      <c r="A80" s="7" t="s">
        <v>68</v>
      </c>
      <c r="B80" s="10">
        <v>26424</v>
      </c>
      <c r="C80" s="11">
        <f t="shared" si="0"/>
        <v>81.86380816655307</v>
      </c>
      <c r="D80" s="10">
        <v>19866</v>
      </c>
      <c r="E80" s="11">
        <f t="shared" si="1"/>
        <v>82.86131386861314</v>
      </c>
      <c r="F80" s="10">
        <v>6109</v>
      </c>
      <c r="G80" s="11">
        <f t="shared" si="2"/>
        <v>82.05507051712559</v>
      </c>
      <c r="H80" s="12">
        <v>176</v>
      </c>
      <c r="I80" s="11">
        <f t="shared" si="3"/>
        <v>91.66666666666666</v>
      </c>
      <c r="J80" s="12">
        <v>196</v>
      </c>
      <c r="K80" s="11">
        <f t="shared" si="4"/>
        <v>37.9110251450677</v>
      </c>
      <c r="L80" s="10">
        <v>12</v>
      </c>
      <c r="M80" s="11">
        <f t="shared" si="7"/>
        <v>22.22222222222222</v>
      </c>
      <c r="N80" s="10">
        <v>542</v>
      </c>
      <c r="O80" s="11">
        <f t="shared" si="5"/>
        <v>58.913043478260875</v>
      </c>
      <c r="P80" s="10">
        <v>892</v>
      </c>
      <c r="Q80" s="11">
        <f t="shared" si="6"/>
        <v>37.41610738255034</v>
      </c>
    </row>
    <row r="81" spans="1:17" ht="12.75">
      <c r="A81" s="7" t="s">
        <v>69</v>
      </c>
      <c r="B81" s="10">
        <v>34976</v>
      </c>
      <c r="C81" s="11">
        <f t="shared" si="0"/>
        <v>94.17339795368875</v>
      </c>
      <c r="D81" s="10">
        <v>30109</v>
      </c>
      <c r="E81" s="11">
        <f t="shared" si="1"/>
        <v>101.49329198408954</v>
      </c>
      <c r="F81" s="10">
        <v>4160</v>
      </c>
      <c r="G81" s="11">
        <f t="shared" si="2"/>
        <v>73.23943661971832</v>
      </c>
      <c r="H81" s="12">
        <v>148</v>
      </c>
      <c r="I81" s="11">
        <f t="shared" si="3"/>
        <v>85.54913294797689</v>
      </c>
      <c r="J81" s="12">
        <v>431</v>
      </c>
      <c r="K81" s="11">
        <f t="shared" si="4"/>
        <v>30.524079320113312</v>
      </c>
      <c r="L81" s="10">
        <v>19</v>
      </c>
      <c r="M81" s="11">
        <f t="shared" si="7"/>
        <v>29.6875</v>
      </c>
      <c r="N81" s="10">
        <v>705</v>
      </c>
      <c r="O81" s="11">
        <f t="shared" si="5"/>
        <v>63.45634563456346</v>
      </c>
      <c r="P81" s="10">
        <v>805</v>
      </c>
      <c r="Q81" s="11">
        <f t="shared" si="6"/>
        <v>41.774779449922164</v>
      </c>
    </row>
    <row r="82" spans="1:17" ht="12.75">
      <c r="A82" s="7" t="s">
        <v>70</v>
      </c>
      <c r="B82" s="10">
        <v>27874</v>
      </c>
      <c r="C82" s="11">
        <f t="shared" si="0"/>
        <v>84.42317593966744</v>
      </c>
      <c r="D82" s="10">
        <v>24550</v>
      </c>
      <c r="E82" s="11">
        <f t="shared" si="1"/>
        <v>88.83983498588695</v>
      </c>
      <c r="F82" s="10">
        <v>2743</v>
      </c>
      <c r="G82" s="11">
        <f t="shared" si="2"/>
        <v>71.67494120721192</v>
      </c>
      <c r="H82" s="12">
        <v>79</v>
      </c>
      <c r="I82" s="11">
        <f t="shared" si="3"/>
        <v>68.10344827586206</v>
      </c>
      <c r="J82" s="12">
        <v>388</v>
      </c>
      <c r="K82" s="11">
        <f t="shared" si="4"/>
        <v>30.916334661354583</v>
      </c>
      <c r="L82" s="10">
        <v>11</v>
      </c>
      <c r="M82" s="11">
        <f t="shared" si="7"/>
        <v>28.947368421052634</v>
      </c>
      <c r="N82" s="10">
        <v>587</v>
      </c>
      <c r="O82" s="11">
        <f t="shared" si="5"/>
        <v>62.780748663101605</v>
      </c>
      <c r="P82" s="10">
        <v>569</v>
      </c>
      <c r="Q82" s="11">
        <f t="shared" si="6"/>
        <v>46.44897959183674</v>
      </c>
    </row>
    <row r="83" spans="1:17" ht="12.75">
      <c r="A83" s="7" t="s">
        <v>71</v>
      </c>
      <c r="B83" s="10">
        <v>9961</v>
      </c>
      <c r="C83" s="11">
        <f t="shared" si="0"/>
        <v>69.75978709993697</v>
      </c>
      <c r="D83" s="10">
        <v>8630</v>
      </c>
      <c r="E83" s="11">
        <f t="shared" si="1"/>
        <v>72.56369292861346</v>
      </c>
      <c r="F83" s="10">
        <v>1131</v>
      </c>
      <c r="G83" s="11">
        <f t="shared" si="2"/>
        <v>64.62857142857142</v>
      </c>
      <c r="H83" s="12">
        <v>20</v>
      </c>
      <c r="I83" s="11">
        <f t="shared" si="3"/>
        <v>52.63157894736842</v>
      </c>
      <c r="J83" s="12">
        <v>137</v>
      </c>
      <c r="K83" s="11">
        <f t="shared" si="4"/>
        <v>26.810176125244617</v>
      </c>
      <c r="L83" s="10">
        <v>3</v>
      </c>
      <c r="M83" s="11">
        <f t="shared" si="7"/>
        <v>18.75</v>
      </c>
      <c r="N83" s="10">
        <v>253</v>
      </c>
      <c r="O83" s="11">
        <f t="shared" si="5"/>
        <v>56.47321428571429</v>
      </c>
      <c r="P83" s="10">
        <v>179</v>
      </c>
      <c r="Q83" s="11">
        <f t="shared" si="6"/>
        <v>35.586481113320076</v>
      </c>
    </row>
    <row r="84" spans="1:17" ht="12.75">
      <c r="A84" s="7" t="s">
        <v>72</v>
      </c>
      <c r="B84" s="10">
        <v>1378</v>
      </c>
      <c r="C84" s="11">
        <f t="shared" si="0"/>
        <v>48.19867086393844</v>
      </c>
      <c r="D84" s="10">
        <v>1170</v>
      </c>
      <c r="E84" s="11">
        <f t="shared" si="1"/>
        <v>49.346267397722485</v>
      </c>
      <c r="F84" s="12">
        <v>169</v>
      </c>
      <c r="G84" s="11">
        <f t="shared" si="2"/>
        <v>44.24083769633508</v>
      </c>
      <c r="H84" s="12">
        <v>2</v>
      </c>
      <c r="I84" s="11">
        <f t="shared" si="3"/>
        <v>28.57142857142857</v>
      </c>
      <c r="J84" s="12">
        <v>23</v>
      </c>
      <c r="K84" s="11">
        <f t="shared" si="4"/>
        <v>27.710843373493976</v>
      </c>
      <c r="L84" s="12">
        <v>1</v>
      </c>
      <c r="M84" s="11">
        <f t="shared" si="7"/>
        <v>100</v>
      </c>
      <c r="N84" s="12">
        <v>63</v>
      </c>
      <c r="O84" s="11">
        <f t="shared" si="5"/>
        <v>51.63934426229508</v>
      </c>
      <c r="P84" s="12">
        <v>34</v>
      </c>
      <c r="Q84" s="11">
        <f t="shared" si="6"/>
        <v>32.69230769230769</v>
      </c>
    </row>
    <row r="85" spans="1:17" ht="12.75">
      <c r="A85" s="7" t="s">
        <v>73</v>
      </c>
      <c r="B85" s="12">
        <v>43</v>
      </c>
      <c r="C85" s="11" t="e">
        <f>B85/#REF!*100</f>
        <v>#REF!</v>
      </c>
      <c r="D85" s="12">
        <v>33</v>
      </c>
      <c r="E85" s="11" t="e">
        <f>D85/#REF!*100</f>
        <v>#REF!</v>
      </c>
      <c r="F85" s="12">
        <v>9</v>
      </c>
      <c r="G85" s="11" t="e">
        <f>F85/#REF!*100</f>
        <v>#REF!</v>
      </c>
      <c r="H85" s="12">
        <v>1</v>
      </c>
      <c r="I85" s="11" t="e">
        <f>H85/#REF!*100</f>
        <v>#REF!</v>
      </c>
      <c r="J85" s="15" t="s">
        <v>94</v>
      </c>
      <c r="K85" s="14" t="s">
        <v>94</v>
      </c>
      <c r="L85" s="15" t="s">
        <v>94</v>
      </c>
      <c r="M85" s="14" t="s">
        <v>94</v>
      </c>
      <c r="N85" s="12">
        <v>2</v>
      </c>
      <c r="O85" s="11" t="e">
        <f>N85/#REF!*100</f>
        <v>#REF!</v>
      </c>
      <c r="P85" s="12">
        <v>5</v>
      </c>
      <c r="Q85" s="11" t="e">
        <f>P85/#REF!*100</f>
        <v>#REF!</v>
      </c>
    </row>
    <row r="86" spans="1:17" ht="12.75">
      <c r="A86" s="9" t="s">
        <v>81</v>
      </c>
      <c r="B86" s="9" t="s">
        <v>81</v>
      </c>
      <c r="C86" s="9" t="s">
        <v>81</v>
      </c>
      <c r="D86" s="9" t="s">
        <v>81</v>
      </c>
      <c r="E86" s="16" t="s">
        <v>81</v>
      </c>
      <c r="F86" s="9" t="s">
        <v>81</v>
      </c>
      <c r="G86" s="9" t="s">
        <v>81</v>
      </c>
      <c r="H86" s="9" t="s">
        <v>81</v>
      </c>
      <c r="I86" s="9" t="s">
        <v>81</v>
      </c>
      <c r="J86" s="9" t="s">
        <v>81</v>
      </c>
      <c r="K86" s="9" t="s">
        <v>81</v>
      </c>
      <c r="L86" s="9" t="s">
        <v>81</v>
      </c>
      <c r="M86" s="16" t="s">
        <v>81</v>
      </c>
      <c r="N86" s="9" t="s">
        <v>81</v>
      </c>
      <c r="O86" s="16" t="s">
        <v>81</v>
      </c>
      <c r="P86" s="9" t="s">
        <v>81</v>
      </c>
      <c r="Q86" s="16" t="s">
        <v>81</v>
      </c>
    </row>
    <row r="87" spans="13:17" ht="12.75">
      <c r="M87" s="11"/>
      <c r="O87" s="11"/>
      <c r="Q87" s="11"/>
    </row>
    <row r="88" spans="1:17" ht="12.75">
      <c r="A88" s="7" t="s">
        <v>95</v>
      </c>
      <c r="B88" s="10">
        <v>111443</v>
      </c>
      <c r="C88" s="11">
        <f>B88/B16*100</f>
        <v>83.63640457196034</v>
      </c>
      <c r="D88" s="10">
        <v>91132</v>
      </c>
      <c r="E88" s="11">
        <f>D88/D16*100</f>
        <v>87.21683622199467</v>
      </c>
      <c r="F88" s="10">
        <v>18144</v>
      </c>
      <c r="G88" s="11">
        <f>F88/F16*100</f>
        <v>77.22822848386822</v>
      </c>
      <c r="H88" s="12">
        <v>537</v>
      </c>
      <c r="I88" s="11">
        <f>H88/H16*100</f>
        <v>84.30141287284144</v>
      </c>
      <c r="J88" s="10">
        <v>1231</v>
      </c>
      <c r="K88" s="11">
        <f>J88/J16*100</f>
        <v>31.507550550294344</v>
      </c>
      <c r="L88" s="10">
        <v>51</v>
      </c>
      <c r="M88" s="11">
        <f>L88/L16*100</f>
        <v>24.519230769230766</v>
      </c>
      <c r="N88" s="10">
        <v>2284</v>
      </c>
      <c r="O88" s="11">
        <f>N88/N16*100</f>
        <v>60.279757191871205</v>
      </c>
      <c r="P88" s="10">
        <v>3028</v>
      </c>
      <c r="Q88" s="11">
        <f>P88/P16*100</f>
        <v>41.38308049747164</v>
      </c>
    </row>
    <row r="89" spans="1:17" ht="12.75">
      <c r="A89" s="9" t="s">
        <v>81</v>
      </c>
      <c r="B89" s="9" t="s">
        <v>81</v>
      </c>
      <c r="C89" s="9" t="s">
        <v>81</v>
      </c>
      <c r="D89" s="9" t="s">
        <v>81</v>
      </c>
      <c r="E89" s="9" t="s">
        <v>81</v>
      </c>
      <c r="F89" s="9" t="s">
        <v>81</v>
      </c>
      <c r="G89" s="9" t="s">
        <v>81</v>
      </c>
      <c r="H89" s="9" t="s">
        <v>81</v>
      </c>
      <c r="I89" s="9" t="s">
        <v>81</v>
      </c>
      <c r="J89" s="9" t="s">
        <v>81</v>
      </c>
      <c r="K89" s="9" t="s">
        <v>81</v>
      </c>
      <c r="L89" s="9" t="s">
        <v>81</v>
      </c>
      <c r="M89" s="9" t="s">
        <v>81</v>
      </c>
      <c r="N89" s="9" t="s">
        <v>81</v>
      </c>
      <c r="O89" s="9" t="s">
        <v>81</v>
      </c>
      <c r="P89" s="9" t="s">
        <v>81</v>
      </c>
      <c r="Q89" s="9" t="s">
        <v>81</v>
      </c>
    </row>
    <row r="91" ht="12.75">
      <c r="A91" s="7" t="s">
        <v>96</v>
      </c>
    </row>
    <row r="92" spans="14:16" ht="12.75">
      <c r="N92" s="17"/>
      <c r="P92" s="17"/>
    </row>
    <row r="93" ht="12.75">
      <c r="A93" s="7" t="s">
        <v>97</v>
      </c>
    </row>
    <row r="94" ht="12.75">
      <c r="A94" s="7" t="s">
        <v>98</v>
      </c>
    </row>
    <row r="142" spans="1:7" ht="12.75">
      <c r="A142" s="6">
        <f ca="1">NOW()</f>
        <v>37921.40170289352</v>
      </c>
      <c r="G142" s="7" t="s">
        <v>99</v>
      </c>
    </row>
    <row r="143" ht="12.75">
      <c r="C143" s="7" t="s">
        <v>100</v>
      </c>
    </row>
    <row r="144" ht="12.75">
      <c r="E144" s="7" t="s">
        <v>101</v>
      </c>
    </row>
    <row r="147" spans="1:11" ht="12.75">
      <c r="A147" s="9" t="s">
        <v>81</v>
      </c>
      <c r="B147" s="9" t="s">
        <v>81</v>
      </c>
      <c r="C147" s="9" t="s">
        <v>81</v>
      </c>
      <c r="D147" s="9" t="s">
        <v>81</v>
      </c>
      <c r="E147" s="9" t="s">
        <v>81</v>
      </c>
      <c r="F147" s="9" t="s">
        <v>81</v>
      </c>
      <c r="G147" s="9" t="s">
        <v>81</v>
      </c>
      <c r="H147" s="9" t="s">
        <v>81</v>
      </c>
      <c r="I147" s="9" t="s">
        <v>81</v>
      </c>
      <c r="J147" s="9" t="s">
        <v>81</v>
      </c>
      <c r="K147" s="9" t="s">
        <v>81</v>
      </c>
    </row>
    <row r="149" ht="12.75">
      <c r="F149" s="8" t="s">
        <v>82</v>
      </c>
    </row>
    <row r="150" spans="2:11" ht="12.75">
      <c r="B150" s="9" t="s">
        <v>81</v>
      </c>
      <c r="C150" s="9" t="s">
        <v>81</v>
      </c>
      <c r="D150" s="9" t="s">
        <v>81</v>
      </c>
      <c r="E150" s="9" t="s">
        <v>81</v>
      </c>
      <c r="F150" s="9" t="s">
        <v>81</v>
      </c>
      <c r="G150" s="9" t="s">
        <v>81</v>
      </c>
      <c r="H150" s="9" t="s">
        <v>81</v>
      </c>
      <c r="I150" s="9" t="s">
        <v>81</v>
      </c>
      <c r="J150" s="9" t="s">
        <v>81</v>
      </c>
      <c r="K150" s="9" t="s">
        <v>81</v>
      </c>
    </row>
    <row r="151" ht="12.75">
      <c r="A151" s="8" t="s">
        <v>84</v>
      </c>
    </row>
    <row r="152" spans="1:10" ht="12.75">
      <c r="A152" s="8" t="s">
        <v>85</v>
      </c>
      <c r="B152" s="8" t="s">
        <v>86</v>
      </c>
      <c r="D152" s="8" t="s">
        <v>87</v>
      </c>
      <c r="F152" s="8" t="s">
        <v>88</v>
      </c>
      <c r="H152" s="8" t="s">
        <v>102</v>
      </c>
      <c r="J152" s="7" t="s">
        <v>103</v>
      </c>
    </row>
    <row r="153" spans="1:11" ht="12.75">
      <c r="A153" s="8" t="s">
        <v>54</v>
      </c>
      <c r="B153" s="9" t="s">
        <v>81</v>
      </c>
      <c r="C153" s="9" t="s">
        <v>81</v>
      </c>
      <c r="D153" s="9" t="s">
        <v>81</v>
      </c>
      <c r="E153" s="9" t="s">
        <v>81</v>
      </c>
      <c r="F153" s="9" t="s">
        <v>81</v>
      </c>
      <c r="G153" s="9" t="s">
        <v>81</v>
      </c>
      <c r="H153" s="9" t="s">
        <v>81</v>
      </c>
      <c r="I153" s="9" t="s">
        <v>81</v>
      </c>
      <c r="J153" s="9" t="s">
        <v>81</v>
      </c>
      <c r="K153" s="9" t="s">
        <v>81</v>
      </c>
    </row>
    <row r="155" spans="2:11" ht="12.75">
      <c r="B155" s="8" t="s">
        <v>30</v>
      </c>
      <c r="C155" s="8" t="s">
        <v>104</v>
      </c>
      <c r="D155" s="8" t="s">
        <v>30</v>
      </c>
      <c r="E155" s="8" t="s">
        <v>104</v>
      </c>
      <c r="F155" s="8" t="s">
        <v>30</v>
      </c>
      <c r="G155" s="8" t="s">
        <v>104</v>
      </c>
      <c r="H155" s="8" t="s">
        <v>30</v>
      </c>
      <c r="I155" s="8" t="s">
        <v>104</v>
      </c>
      <c r="J155" s="8" t="s">
        <v>30</v>
      </c>
      <c r="K155" s="8" t="s">
        <v>104</v>
      </c>
    </row>
    <row r="156" spans="1:11" ht="12.75">
      <c r="A156" s="9" t="s">
        <v>81</v>
      </c>
      <c r="B156" s="9" t="s">
        <v>81</v>
      </c>
      <c r="C156" s="9" t="s">
        <v>81</v>
      </c>
      <c r="D156" s="9" t="s">
        <v>81</v>
      </c>
      <c r="E156" s="9" t="s">
        <v>81</v>
      </c>
      <c r="F156" s="9" t="s">
        <v>81</v>
      </c>
      <c r="G156" s="9" t="s">
        <v>81</v>
      </c>
      <c r="H156" s="9" t="s">
        <v>81</v>
      </c>
      <c r="I156" s="9" t="s">
        <v>81</v>
      </c>
      <c r="J156" s="9" t="s">
        <v>81</v>
      </c>
      <c r="K156" s="9" t="s">
        <v>81</v>
      </c>
    </row>
    <row r="158" spans="1:17" ht="12.75">
      <c r="A158" s="7" t="s">
        <v>66</v>
      </c>
      <c r="B158" s="10">
        <v>23</v>
      </c>
      <c r="C158" s="11">
        <f aca="true" t="shared" si="8" ref="C158:C164">B158/B9*1000</f>
        <v>104.54545454545453</v>
      </c>
      <c r="D158" s="10">
        <v>4</v>
      </c>
      <c r="E158" s="11">
        <f aca="true" t="shared" si="9" ref="E158:E164">D158/D9*1000</f>
        <v>56.33802816901409</v>
      </c>
      <c r="F158" s="10">
        <v>19</v>
      </c>
      <c r="G158" s="11">
        <f aca="true" t="shared" si="10" ref="G158:G164">F158/F9*1000</f>
        <v>131.0344827586207</v>
      </c>
      <c r="H158" s="15" t="s">
        <v>94</v>
      </c>
      <c r="I158" s="14" t="s">
        <v>94</v>
      </c>
      <c r="J158" s="15" t="s">
        <v>94</v>
      </c>
      <c r="K158" s="14" t="s">
        <v>94</v>
      </c>
      <c r="L158" s="10"/>
      <c r="N158" s="10"/>
      <c r="O158" s="11"/>
      <c r="P158" s="10"/>
      <c r="Q158" s="11"/>
    </row>
    <row r="159" spans="1:17" ht="12.75">
      <c r="A159" s="7" t="s">
        <v>67</v>
      </c>
      <c r="B159" s="10">
        <v>468</v>
      </c>
      <c r="C159" s="11">
        <f t="shared" si="8"/>
        <v>34.82661110284268</v>
      </c>
      <c r="D159" s="10">
        <v>172</v>
      </c>
      <c r="E159" s="11">
        <f t="shared" si="9"/>
        <v>19.3846500619858</v>
      </c>
      <c r="F159" s="10">
        <v>294</v>
      </c>
      <c r="G159" s="11">
        <f t="shared" si="10"/>
        <v>69.01408450704226</v>
      </c>
      <c r="H159" s="12">
        <v>2</v>
      </c>
      <c r="I159" s="14" t="s">
        <v>105</v>
      </c>
      <c r="J159" s="15" t="s">
        <v>94</v>
      </c>
      <c r="K159" s="14" t="s">
        <v>94</v>
      </c>
      <c r="L159" s="10"/>
      <c r="N159" s="10"/>
      <c r="O159" s="11"/>
      <c r="P159" s="10"/>
      <c r="Q159" s="11"/>
    </row>
    <row r="160" spans="1:17" ht="12.75">
      <c r="A160" s="7" t="s">
        <v>68</v>
      </c>
      <c r="B160" s="10">
        <v>603</v>
      </c>
      <c r="C160" s="11">
        <f t="shared" si="8"/>
        <v>18.681454860895965</v>
      </c>
      <c r="D160" s="10">
        <v>238</v>
      </c>
      <c r="E160" s="11">
        <f t="shared" si="9"/>
        <v>9.927007299270073</v>
      </c>
      <c r="F160" s="10">
        <v>356</v>
      </c>
      <c r="G160" s="11">
        <f t="shared" si="10"/>
        <v>47.81732706514439</v>
      </c>
      <c r="H160" s="12">
        <v>8</v>
      </c>
      <c r="I160" s="11">
        <f>H160/565*1000</f>
        <v>14.15929203539823</v>
      </c>
      <c r="J160" s="12">
        <v>1</v>
      </c>
      <c r="K160" s="14" t="s">
        <v>105</v>
      </c>
      <c r="L160" s="10"/>
      <c r="N160" s="10"/>
      <c r="O160" s="11"/>
      <c r="P160" s="10"/>
      <c r="Q160" s="11"/>
    </row>
    <row r="161" spans="1:17" ht="12.75">
      <c r="A161" s="7" t="s">
        <v>69</v>
      </c>
      <c r="B161" s="10">
        <v>406</v>
      </c>
      <c r="C161" s="11">
        <f t="shared" si="8"/>
        <v>10.93161012385568</v>
      </c>
      <c r="D161" s="10">
        <v>166</v>
      </c>
      <c r="E161" s="11">
        <f t="shared" si="9"/>
        <v>5.5956313625025285</v>
      </c>
      <c r="F161" s="10">
        <v>238</v>
      </c>
      <c r="G161" s="11">
        <f t="shared" si="10"/>
        <v>41.901408450704224</v>
      </c>
      <c r="H161" s="12">
        <v>2</v>
      </c>
      <c r="I161" s="14" t="s">
        <v>105</v>
      </c>
      <c r="J161" s="15" t="s">
        <v>94</v>
      </c>
      <c r="K161" s="14" t="s">
        <v>94</v>
      </c>
      <c r="L161" s="10"/>
      <c r="N161" s="10"/>
      <c r="O161" s="11"/>
      <c r="P161" s="10"/>
      <c r="Q161" s="11"/>
    </row>
    <row r="162" spans="1:17" ht="12.75">
      <c r="A162" s="7" t="s">
        <v>70</v>
      </c>
      <c r="B162" s="10">
        <v>288</v>
      </c>
      <c r="C162" s="11">
        <f t="shared" si="8"/>
        <v>8.722779174364721</v>
      </c>
      <c r="D162" s="10">
        <v>116</v>
      </c>
      <c r="E162" s="11">
        <f t="shared" si="9"/>
        <v>4.197727437215025</v>
      </c>
      <c r="F162" s="10">
        <v>162</v>
      </c>
      <c r="G162" s="11">
        <f t="shared" si="10"/>
        <v>42.33080742095637</v>
      </c>
      <c r="H162" s="12">
        <v>9</v>
      </c>
      <c r="I162" s="11">
        <f>H162/586*1000</f>
        <v>15.358361774744028</v>
      </c>
      <c r="J162" s="12">
        <v>1</v>
      </c>
      <c r="K162" s="14" t="s">
        <v>105</v>
      </c>
      <c r="L162" s="10"/>
      <c r="N162" s="10"/>
      <c r="O162" s="11"/>
      <c r="P162" s="10"/>
      <c r="Q162" s="11"/>
    </row>
    <row r="163" spans="1:17" ht="12.75">
      <c r="A163" s="7" t="s">
        <v>71</v>
      </c>
      <c r="B163" s="10">
        <v>153</v>
      </c>
      <c r="C163" s="11">
        <f t="shared" si="8"/>
        <v>10.715036066951468</v>
      </c>
      <c r="D163" s="10">
        <v>52</v>
      </c>
      <c r="E163" s="11">
        <f t="shared" si="9"/>
        <v>4.372319852013789</v>
      </c>
      <c r="F163" s="10">
        <v>100</v>
      </c>
      <c r="G163" s="11">
        <f t="shared" si="10"/>
        <v>57.14285714285714</v>
      </c>
      <c r="H163" s="12">
        <v>1</v>
      </c>
      <c r="I163" s="14" t="s">
        <v>105</v>
      </c>
      <c r="J163" s="15" t="s">
        <v>94</v>
      </c>
      <c r="K163" s="14" t="s">
        <v>94</v>
      </c>
      <c r="L163" s="10"/>
      <c r="N163" s="10"/>
      <c r="O163" s="11"/>
      <c r="P163" s="10"/>
      <c r="Q163" s="11"/>
    </row>
    <row r="164" spans="1:17" ht="12.75">
      <c r="A164" s="7" t="s">
        <v>72</v>
      </c>
      <c r="B164" s="12">
        <v>31</v>
      </c>
      <c r="C164" s="11">
        <f t="shared" si="8"/>
        <v>10.842952081147255</v>
      </c>
      <c r="D164" s="10">
        <v>14</v>
      </c>
      <c r="E164" s="11">
        <f t="shared" si="9"/>
        <v>5.904681568958245</v>
      </c>
      <c r="F164" s="12">
        <v>15</v>
      </c>
      <c r="G164" s="11">
        <f t="shared" si="10"/>
        <v>39.26701570680628</v>
      </c>
      <c r="H164" s="12">
        <v>2</v>
      </c>
      <c r="I164" s="14" t="s">
        <v>105</v>
      </c>
      <c r="J164" s="15" t="s">
        <v>94</v>
      </c>
      <c r="K164" s="14" t="s">
        <v>94</v>
      </c>
      <c r="L164" s="10"/>
      <c r="O164" s="11"/>
      <c r="Q164" s="11"/>
    </row>
    <row r="165" spans="1:17" ht="12.75">
      <c r="A165" s="7" t="s">
        <v>73</v>
      </c>
      <c r="B165" s="12">
        <v>3</v>
      </c>
      <c r="C165" s="14" t="s">
        <v>105</v>
      </c>
      <c r="D165" s="12">
        <v>1</v>
      </c>
      <c r="E165" s="14" t="s">
        <v>105</v>
      </c>
      <c r="F165" s="12">
        <v>2</v>
      </c>
      <c r="G165" s="15" t="s">
        <v>105</v>
      </c>
      <c r="H165" s="15" t="s">
        <v>94</v>
      </c>
      <c r="I165" s="14" t="s">
        <v>94</v>
      </c>
      <c r="J165" s="15" t="s">
        <v>94</v>
      </c>
      <c r="K165" s="14" t="s">
        <v>94</v>
      </c>
      <c r="O165" s="11"/>
      <c r="Q165" s="11"/>
    </row>
    <row r="166" spans="1:17" ht="12.75">
      <c r="A166" s="9" t="s">
        <v>81</v>
      </c>
      <c r="B166" s="9" t="s">
        <v>81</v>
      </c>
      <c r="C166" s="16" t="s">
        <v>81</v>
      </c>
      <c r="D166" s="9" t="s">
        <v>81</v>
      </c>
      <c r="E166" s="16" t="s">
        <v>81</v>
      </c>
      <c r="F166" s="9" t="s">
        <v>81</v>
      </c>
      <c r="G166" s="16" t="s">
        <v>81</v>
      </c>
      <c r="H166" s="9" t="s">
        <v>81</v>
      </c>
      <c r="I166" s="9" t="s">
        <v>81</v>
      </c>
      <c r="J166" s="9" t="s">
        <v>81</v>
      </c>
      <c r="K166" s="9" t="s">
        <v>81</v>
      </c>
      <c r="M166" s="11"/>
      <c r="O166" s="11"/>
      <c r="Q166" s="11"/>
    </row>
    <row r="167" spans="15:17" ht="12.75">
      <c r="O167" s="11"/>
      <c r="Q167" s="11"/>
    </row>
    <row r="168" spans="1:17" ht="12.75">
      <c r="A168" s="7" t="s">
        <v>95</v>
      </c>
      <c r="B168" s="10">
        <v>1975</v>
      </c>
      <c r="C168" s="11">
        <f>B168/B16*1000</f>
        <v>14.822097308006935</v>
      </c>
      <c r="D168" s="10">
        <v>763</v>
      </c>
      <c r="E168" s="11">
        <f>D168/D16*1000</f>
        <v>7.302204059757487</v>
      </c>
      <c r="F168" s="10">
        <v>1186</v>
      </c>
      <c r="G168" s="11">
        <f>F168/F16*1000</f>
        <v>50.48097386566783</v>
      </c>
      <c r="H168" s="12">
        <v>24</v>
      </c>
      <c r="I168" s="11">
        <f>H168/2418*1000</f>
        <v>9.925558312655086</v>
      </c>
      <c r="J168" s="12">
        <v>2</v>
      </c>
      <c r="K168" s="14" t="s">
        <v>105</v>
      </c>
      <c r="N168" s="10"/>
      <c r="O168" s="11"/>
      <c r="P168" s="10"/>
      <c r="Q168" s="11"/>
    </row>
    <row r="169" spans="1:11" ht="12.75">
      <c r="A169" s="9" t="s">
        <v>81</v>
      </c>
      <c r="B169" s="9" t="s">
        <v>81</v>
      </c>
      <c r="C169" s="9" t="s">
        <v>81</v>
      </c>
      <c r="D169" s="9" t="s">
        <v>81</v>
      </c>
      <c r="E169" s="9" t="s">
        <v>81</v>
      </c>
      <c r="F169" s="9" t="s">
        <v>81</v>
      </c>
      <c r="G169" s="9" t="s">
        <v>81</v>
      </c>
      <c r="H169" s="9" t="s">
        <v>81</v>
      </c>
      <c r="I169" s="9" t="s">
        <v>81</v>
      </c>
      <c r="J169" s="9" t="s">
        <v>81</v>
      </c>
      <c r="K169" s="9" t="s">
        <v>81</v>
      </c>
    </row>
    <row r="171" ht="12.75">
      <c r="A171" s="8" t="s">
        <v>75</v>
      </c>
    </row>
    <row r="172" spans="1:16" ht="12.75">
      <c r="A172" s="8" t="s">
        <v>76</v>
      </c>
      <c r="B172" s="17">
        <v>23.393</v>
      </c>
      <c r="D172" s="17">
        <v>23.695</v>
      </c>
      <c r="F172" s="17">
        <v>23.162</v>
      </c>
      <c r="H172" s="17">
        <v>29</v>
      </c>
      <c r="J172" s="17">
        <v>26.5</v>
      </c>
      <c r="L172" s="17"/>
      <c r="N172" s="17"/>
      <c r="P172" s="17"/>
    </row>
    <row r="173" spans="1:11" ht="12.75">
      <c r="A173" s="9" t="s">
        <v>81</v>
      </c>
      <c r="B173" s="9" t="s">
        <v>81</v>
      </c>
      <c r="C173" s="9" t="s">
        <v>81</v>
      </c>
      <c r="D173" s="9" t="s">
        <v>81</v>
      </c>
      <c r="E173" s="9" t="s">
        <v>81</v>
      </c>
      <c r="F173" s="9" t="s">
        <v>81</v>
      </c>
      <c r="G173" s="9" t="s">
        <v>81</v>
      </c>
      <c r="H173" s="9" t="s">
        <v>81</v>
      </c>
      <c r="I173" s="9" t="s">
        <v>81</v>
      </c>
      <c r="J173" s="9" t="s">
        <v>81</v>
      </c>
      <c r="K173" s="9" t="s">
        <v>81</v>
      </c>
    </row>
    <row r="175" ht="12.75">
      <c r="A175" s="7" t="s">
        <v>106</v>
      </c>
    </row>
    <row r="177" ht="12.75">
      <c r="A177" s="7" t="s">
        <v>97</v>
      </c>
    </row>
    <row r="178" ht="12.75">
      <c r="A178" s="7" t="s">
        <v>107</v>
      </c>
    </row>
  </sheetData>
  <mergeCells count="15">
    <mergeCell ref="A19:Q19"/>
    <mergeCell ref="A21:Q21"/>
    <mergeCell ref="A6:A8"/>
    <mergeCell ref="A23:Q23"/>
    <mergeCell ref="L7:M7"/>
    <mergeCell ref="J7:K7"/>
    <mergeCell ref="H7:I7"/>
    <mergeCell ref="B17:C17"/>
    <mergeCell ref="D17:E17"/>
    <mergeCell ref="F17:G17"/>
    <mergeCell ref="P17:Q17"/>
    <mergeCell ref="H17:I17"/>
    <mergeCell ref="J17:K17"/>
    <mergeCell ref="L17:M17"/>
    <mergeCell ref="N17:O17"/>
  </mergeCells>
  <printOptions horizontalCentered="1"/>
  <pageMargins left="0.5" right="0.25" top="1" bottom="1" header="0" footer="0"/>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9.33203125" defaultRowHeight="12.75"/>
  <cols>
    <col min="1" max="1" width="14.83203125" style="3" customWidth="1"/>
    <col min="2" max="2" width="9.83203125" style="3" customWidth="1"/>
    <col min="3" max="3" width="14.83203125" style="3" customWidth="1"/>
    <col min="4" max="16384" width="9.33203125" style="3" customWidth="1"/>
  </cols>
  <sheetData>
    <row r="2" spans="1:3" ht="12.75">
      <c r="A2" s="1" t="s">
        <v>108</v>
      </c>
      <c r="B2" s="2"/>
      <c r="C2" s="2"/>
    </row>
    <row r="3" spans="1:3" ht="14.25" customHeight="1">
      <c r="A3" s="304" t="s">
        <v>109</v>
      </c>
      <c r="B3" s="273"/>
      <c r="C3" s="273"/>
    </row>
    <row r="4" spans="1:3" ht="12.75" customHeight="1">
      <c r="A4" s="257" t="s">
        <v>27</v>
      </c>
      <c r="B4" s="258"/>
      <c r="C4" s="258"/>
    </row>
    <row r="5" spans="1:3" ht="12.75">
      <c r="A5" s="1" t="s">
        <v>283</v>
      </c>
      <c r="B5" s="2"/>
      <c r="C5" s="2"/>
    </row>
    <row r="6" spans="1:3" ht="12.75">
      <c r="A6" s="1"/>
      <c r="B6" s="2"/>
      <c r="C6" s="2"/>
    </row>
    <row r="7" spans="1:3" ht="19.5" customHeight="1">
      <c r="A7" s="213" t="s">
        <v>28</v>
      </c>
      <c r="B7" s="259" t="s">
        <v>32</v>
      </c>
      <c r="C7" s="259" t="s">
        <v>29</v>
      </c>
    </row>
    <row r="8" spans="1:3" ht="15" customHeight="1">
      <c r="A8" s="71" t="s">
        <v>33</v>
      </c>
      <c r="B8" s="75" t="s">
        <v>34</v>
      </c>
      <c r="C8" s="72">
        <v>78.5</v>
      </c>
    </row>
    <row r="9" spans="1:3" ht="15" customHeight="1">
      <c r="A9" s="76">
        <v>126.8</v>
      </c>
      <c r="B9" s="77">
        <v>1910</v>
      </c>
      <c r="C9" s="74">
        <v>99</v>
      </c>
    </row>
    <row r="10" spans="1:3" ht="15" customHeight="1">
      <c r="A10" s="76">
        <v>117.9</v>
      </c>
      <c r="B10" s="77">
        <v>1920</v>
      </c>
      <c r="C10" s="73">
        <v>111.6</v>
      </c>
    </row>
    <row r="11" spans="1:3" ht="15" customHeight="1">
      <c r="A11" s="78">
        <v>89.2</v>
      </c>
      <c r="B11" s="75" t="s">
        <v>36</v>
      </c>
      <c r="C11" s="72">
        <v>87.6</v>
      </c>
    </row>
    <row r="12" spans="1:3" ht="15" customHeight="1">
      <c r="A12" s="79">
        <v>79.9</v>
      </c>
      <c r="B12" s="77">
        <v>1940</v>
      </c>
      <c r="C12" s="74">
        <v>78.9</v>
      </c>
    </row>
    <row r="13" spans="1:3" ht="15" customHeight="1">
      <c r="A13" s="76">
        <v>106.2</v>
      </c>
      <c r="B13" s="77">
        <v>1950</v>
      </c>
      <c r="C13" s="73">
        <v>110.5</v>
      </c>
    </row>
    <row r="14" spans="1:3" ht="15" customHeight="1">
      <c r="A14" s="71">
        <v>118</v>
      </c>
      <c r="B14" s="75" t="s">
        <v>38</v>
      </c>
      <c r="C14" s="70">
        <v>123.1</v>
      </c>
    </row>
    <row r="15" spans="1:3" ht="15" customHeight="1">
      <c r="A15" s="78">
        <v>87.9</v>
      </c>
      <c r="B15" s="75" t="s">
        <v>40</v>
      </c>
      <c r="C15" s="72">
        <v>91.7</v>
      </c>
    </row>
    <row r="16" spans="1:3" ht="15" customHeight="1">
      <c r="A16" s="78">
        <v>68.4</v>
      </c>
      <c r="B16" s="75" t="s">
        <v>42</v>
      </c>
      <c r="C16" s="72">
        <v>66.2</v>
      </c>
    </row>
    <row r="17" spans="1:3" ht="15" customHeight="1">
      <c r="A17" s="78">
        <v>70.9</v>
      </c>
      <c r="B17" s="75" t="s">
        <v>44</v>
      </c>
      <c r="C17" s="72">
        <v>69.06041207068452</v>
      </c>
    </row>
    <row r="18" spans="1:6" ht="15" customHeight="1">
      <c r="A18" s="78">
        <v>69.6</v>
      </c>
      <c r="B18" s="75" t="s">
        <v>46</v>
      </c>
      <c r="C18" s="72">
        <v>67.01534720403998</v>
      </c>
      <c r="F18" s="260"/>
    </row>
    <row r="19" spans="1:3" ht="15" customHeight="1">
      <c r="A19" s="78">
        <v>68.9</v>
      </c>
      <c r="B19" s="75" t="s">
        <v>48</v>
      </c>
      <c r="C19" s="72">
        <v>64.60067166696386</v>
      </c>
    </row>
    <row r="20" spans="1:3" ht="15" customHeight="1">
      <c r="A20" s="78">
        <v>67.6</v>
      </c>
      <c r="B20" s="75" t="s">
        <v>49</v>
      </c>
      <c r="C20" s="72">
        <v>62.86880124476263</v>
      </c>
    </row>
    <row r="21" spans="1:3" ht="15" customHeight="1">
      <c r="A21" s="80">
        <v>66.7</v>
      </c>
      <c r="B21" s="75">
        <v>1994</v>
      </c>
      <c r="C21" s="72">
        <v>62.21073681749685</v>
      </c>
    </row>
    <row r="22" spans="1:4" ht="15" customHeight="1">
      <c r="A22" s="80">
        <v>65.6</v>
      </c>
      <c r="B22" s="75">
        <v>1995</v>
      </c>
      <c r="C22" s="72">
        <v>60.44209507729095</v>
      </c>
      <c r="D22" s="23"/>
    </row>
    <row r="23" spans="1:4" ht="15" customHeight="1">
      <c r="A23" s="80">
        <v>65.3</v>
      </c>
      <c r="B23" s="75">
        <v>1996</v>
      </c>
      <c r="C23" s="72">
        <v>59.921786980838036</v>
      </c>
      <c r="D23" s="23"/>
    </row>
    <row r="24" spans="1:3" ht="15" customHeight="1">
      <c r="A24" s="78">
        <v>65</v>
      </c>
      <c r="B24" s="75">
        <v>1997</v>
      </c>
      <c r="C24" s="72">
        <v>60.238502050515024</v>
      </c>
    </row>
    <row r="25" spans="1:3" ht="15" customHeight="1">
      <c r="A25" s="78">
        <v>65.6</v>
      </c>
      <c r="B25" s="75">
        <v>1998</v>
      </c>
      <c r="C25" s="72">
        <v>60.582585356809844</v>
      </c>
    </row>
    <row r="26" spans="1:3" ht="15" customHeight="1">
      <c r="A26" s="78">
        <v>65.9</v>
      </c>
      <c r="B26" s="75">
        <v>1999</v>
      </c>
      <c r="C26" s="78">
        <v>60.76804313866585</v>
      </c>
    </row>
    <row r="27" spans="1:3" ht="15" customHeight="1">
      <c r="A27" s="78">
        <v>67.5</v>
      </c>
      <c r="B27" s="61">
        <v>2000</v>
      </c>
      <c r="C27" s="78">
        <v>61.96082360603177</v>
      </c>
    </row>
    <row r="28" spans="1:3" ht="15" customHeight="1">
      <c r="A28" s="81">
        <v>66.9</v>
      </c>
      <c r="B28" s="102">
        <v>2001</v>
      </c>
      <c r="C28" s="81">
        <v>60.6851542325717</v>
      </c>
    </row>
    <row r="29" spans="1:3" ht="12.75" customHeight="1">
      <c r="A29" s="256"/>
      <c r="B29" s="215"/>
      <c r="C29" s="256"/>
    </row>
    <row r="30" spans="1:3" ht="24.75" customHeight="1">
      <c r="A30" s="286" t="s">
        <v>253</v>
      </c>
      <c r="B30" s="287"/>
      <c r="C30" s="287"/>
    </row>
    <row r="31" spans="1:3" ht="12.75" customHeight="1">
      <c r="A31" s="105"/>
      <c r="B31" s="125"/>
      <c r="C31" s="125"/>
    </row>
    <row r="32" spans="1:3" ht="62.25" customHeight="1">
      <c r="A32" s="286" t="s">
        <v>310</v>
      </c>
      <c r="B32" s="287"/>
      <c r="C32" s="287"/>
    </row>
    <row r="34" ht="12.75">
      <c r="A34" s="19" t="s">
        <v>301</v>
      </c>
    </row>
  </sheetData>
  <mergeCells count="3">
    <mergeCell ref="A30:C30"/>
    <mergeCell ref="A32:C32"/>
    <mergeCell ref="A3:C3"/>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33203125" defaultRowHeight="12.75"/>
  <cols>
    <col min="1" max="1" width="12.5" style="3" customWidth="1"/>
    <col min="2" max="2" width="15.5" style="3" customWidth="1"/>
    <col min="3" max="3" width="19.16015625" style="3" customWidth="1"/>
    <col min="4" max="5" width="12.83203125" style="3" customWidth="1"/>
    <col min="6" max="6" width="12" style="3" customWidth="1"/>
    <col min="7" max="7" width="9.5" style="3" bestFit="1" customWidth="1"/>
    <col min="8" max="16384" width="9.33203125" style="3" customWidth="1"/>
  </cols>
  <sheetData>
    <row r="1" ht="12.75">
      <c r="A1" s="40"/>
    </row>
    <row r="2" spans="1:3" ht="12.75">
      <c r="A2" s="1" t="s">
        <v>110</v>
      </c>
      <c r="B2" s="2"/>
      <c r="C2" s="2"/>
    </row>
    <row r="3" spans="1:3" ht="12.75">
      <c r="A3" s="4" t="s">
        <v>111</v>
      </c>
      <c r="B3" s="2"/>
      <c r="C3" s="2"/>
    </row>
    <row r="4" spans="1:3" ht="12.75">
      <c r="A4" s="1" t="s">
        <v>285</v>
      </c>
      <c r="B4" s="2"/>
      <c r="C4" s="2"/>
    </row>
    <row r="5" spans="1:3" ht="12.75">
      <c r="A5" s="1"/>
      <c r="B5" s="2"/>
      <c r="C5" s="2"/>
    </row>
    <row r="6" spans="1:3" ht="12.75">
      <c r="A6" s="288" t="s">
        <v>32</v>
      </c>
      <c r="B6" s="37" t="s">
        <v>112</v>
      </c>
      <c r="C6" s="34"/>
    </row>
    <row r="7" spans="1:3" ht="12.75">
      <c r="A7" s="289"/>
      <c r="B7" s="36" t="s">
        <v>56</v>
      </c>
      <c r="C7" s="36" t="s">
        <v>57</v>
      </c>
    </row>
    <row r="8" spans="1:5" ht="19.5" customHeight="1">
      <c r="A8" s="61">
        <v>1970</v>
      </c>
      <c r="B8" s="72">
        <v>87.9</v>
      </c>
      <c r="C8" s="72">
        <v>123.5</v>
      </c>
      <c r="E8" s="12"/>
    </row>
    <row r="9" spans="1:5" ht="19.5" customHeight="1">
      <c r="A9" s="61">
        <v>1975</v>
      </c>
      <c r="B9" s="72">
        <v>62.6</v>
      </c>
      <c r="C9" s="72">
        <v>89.5</v>
      </c>
      <c r="E9" s="12"/>
    </row>
    <row r="10" spans="1:5" ht="19.5" customHeight="1">
      <c r="A10" s="61">
        <v>1980</v>
      </c>
      <c r="B10" s="72">
        <v>64.3</v>
      </c>
      <c r="C10" s="72">
        <v>77.9</v>
      </c>
      <c r="E10" s="12"/>
    </row>
    <row r="11" spans="1:5" ht="19.5" customHeight="1">
      <c r="A11" s="61">
        <v>1985</v>
      </c>
      <c r="B11" s="72">
        <v>62.4</v>
      </c>
      <c r="C11" s="72">
        <v>68.5</v>
      </c>
      <c r="E11" s="12"/>
    </row>
    <row r="12" spans="1:5" ht="19.5" customHeight="1">
      <c r="A12" s="61">
        <v>1990</v>
      </c>
      <c r="B12" s="82">
        <v>64.60045074912581</v>
      </c>
      <c r="C12" s="83">
        <v>92.98563251956547</v>
      </c>
      <c r="E12" s="12"/>
    </row>
    <row r="13" spans="1:5" ht="19.5" customHeight="1">
      <c r="A13" s="61">
        <v>1991</v>
      </c>
      <c r="B13" s="82">
        <v>62.53089618934762</v>
      </c>
      <c r="C13" s="83">
        <v>91.24438093364728</v>
      </c>
      <c r="E13" s="12"/>
    </row>
    <row r="14" spans="1:3" ht="19.5" customHeight="1">
      <c r="A14" s="61">
        <v>1992</v>
      </c>
      <c r="B14" s="82">
        <v>60.830554448853064</v>
      </c>
      <c r="C14" s="83">
        <v>85.49107786329961</v>
      </c>
    </row>
    <row r="15" spans="1:3" ht="19.5" customHeight="1">
      <c r="A15" s="61">
        <v>1993</v>
      </c>
      <c r="B15" s="82">
        <v>59.39526259056312</v>
      </c>
      <c r="C15" s="83">
        <v>81.26893345492938</v>
      </c>
    </row>
    <row r="16" spans="1:6" ht="19.5" customHeight="1">
      <c r="A16" s="61">
        <v>1994</v>
      </c>
      <c r="B16" s="82">
        <v>58.75452161990178</v>
      </c>
      <c r="C16" s="83">
        <v>77.96787478696713</v>
      </c>
      <c r="E16" s="23"/>
      <c r="F16" s="23"/>
    </row>
    <row r="17" spans="1:3" ht="19.5" customHeight="1">
      <c r="A17" s="61">
        <v>1995</v>
      </c>
      <c r="B17" s="82">
        <v>57.85439623397414</v>
      </c>
      <c r="C17" s="83">
        <v>71.38272878345082</v>
      </c>
    </row>
    <row r="18" spans="1:3" ht="19.5" customHeight="1">
      <c r="A18" s="61">
        <v>1996</v>
      </c>
      <c r="B18" s="82">
        <v>57.61111699852461</v>
      </c>
      <c r="C18" s="83">
        <v>68.90954995391336</v>
      </c>
    </row>
    <row r="19" spans="1:3" ht="19.5" customHeight="1">
      <c r="A19" s="61">
        <v>1997</v>
      </c>
      <c r="B19" s="82">
        <v>57.87405199403067</v>
      </c>
      <c r="C19" s="83">
        <v>69.39394634521202</v>
      </c>
    </row>
    <row r="20" spans="1:3" ht="19.5" customHeight="1">
      <c r="A20" s="61">
        <v>1998</v>
      </c>
      <c r="B20" s="82">
        <v>58.330130087821615</v>
      </c>
      <c r="C20" s="83">
        <v>69.58446170537906</v>
      </c>
    </row>
    <row r="21" spans="1:3" ht="19.5" customHeight="1">
      <c r="A21" s="61">
        <v>1999</v>
      </c>
      <c r="B21" s="82">
        <v>57.95960749010322</v>
      </c>
      <c r="C21" s="83">
        <v>68.63763644788</v>
      </c>
    </row>
    <row r="22" spans="1:3" ht="19.5" customHeight="1">
      <c r="A22" s="61">
        <v>2000</v>
      </c>
      <c r="B22" s="82">
        <v>59.32620933745276</v>
      </c>
      <c r="C22" s="83">
        <v>69.48546287555321</v>
      </c>
    </row>
    <row r="23" spans="1:3" ht="19.5" customHeight="1">
      <c r="A23" s="61">
        <v>2001</v>
      </c>
      <c r="B23" s="82">
        <v>58.30342062283536</v>
      </c>
      <c r="C23" s="83">
        <v>67.82547944651822</v>
      </c>
    </row>
    <row r="24" spans="1:3" ht="48" customHeight="1">
      <c r="A24" s="48" t="s">
        <v>286</v>
      </c>
      <c r="B24" s="84">
        <v>-33.670738768105394</v>
      </c>
      <c r="C24" s="85">
        <v>-45.0805834441148</v>
      </c>
    </row>
    <row r="25" spans="1:3" ht="12.75" customHeight="1">
      <c r="A25" s="252"/>
      <c r="B25" s="255"/>
      <c r="C25" s="255"/>
    </row>
    <row r="26" spans="1:3" ht="24.75" customHeight="1">
      <c r="A26" s="286" t="s">
        <v>235</v>
      </c>
      <c r="B26" s="287"/>
      <c r="C26" s="287"/>
    </row>
    <row r="27" spans="1:3" ht="12.75" customHeight="1">
      <c r="A27" s="105"/>
      <c r="B27" s="125"/>
      <c r="C27" s="125"/>
    </row>
    <row r="28" spans="1:3" ht="22.5" customHeight="1">
      <c r="A28" s="286" t="s">
        <v>293</v>
      </c>
      <c r="B28" s="287"/>
      <c r="C28" s="287"/>
    </row>
  </sheetData>
  <mergeCells count="3">
    <mergeCell ref="A26:C26"/>
    <mergeCell ref="A28:C28"/>
    <mergeCell ref="A6:A7"/>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L18"/>
  <sheetViews>
    <sheetView workbookViewId="0" topLeftCell="A1">
      <selection activeCell="A1" sqref="A1"/>
    </sheetView>
  </sheetViews>
  <sheetFormatPr defaultColWidth="9.33203125" defaultRowHeight="12.75"/>
  <cols>
    <col min="1" max="1" width="11" style="3" customWidth="1"/>
    <col min="2" max="2" width="8.66015625" style="3" bestFit="1" customWidth="1"/>
    <col min="3" max="3" width="7.16015625" style="3" bestFit="1" customWidth="1"/>
    <col min="4" max="4" width="8.66015625" style="3" bestFit="1" customWidth="1"/>
    <col min="5" max="5" width="7.16015625" style="3" bestFit="1" customWidth="1"/>
    <col min="6" max="6" width="8.66015625" style="3" bestFit="1" customWidth="1"/>
    <col min="7" max="7" width="7.16015625" style="3" bestFit="1" customWidth="1"/>
    <col min="8" max="16384" width="9.33203125" style="3" customWidth="1"/>
  </cols>
  <sheetData>
    <row r="1" ht="12.75">
      <c r="A1" s="40"/>
    </row>
    <row r="2" spans="1:7" ht="12.75">
      <c r="A2" s="1" t="s">
        <v>114</v>
      </c>
      <c r="B2" s="2"/>
      <c r="C2" s="2"/>
      <c r="D2" s="2"/>
      <c r="E2" s="2"/>
      <c r="F2" s="2"/>
      <c r="G2" s="2"/>
    </row>
    <row r="3" spans="1:7" ht="64.5" customHeight="1">
      <c r="A3" s="304" t="s">
        <v>258</v>
      </c>
      <c r="B3" s="273"/>
      <c r="C3" s="273"/>
      <c r="D3" s="273"/>
      <c r="E3" s="273"/>
      <c r="F3" s="273"/>
      <c r="G3" s="273"/>
    </row>
    <row r="4" spans="1:7" ht="12.75">
      <c r="A4" s="1" t="s">
        <v>284</v>
      </c>
      <c r="B4" s="2"/>
      <c r="C4" s="2"/>
      <c r="D4" s="2"/>
      <c r="E4" s="2"/>
      <c r="F4" s="2"/>
      <c r="G4" s="2"/>
    </row>
    <row r="5" spans="1:7" ht="12.75">
      <c r="A5" s="1"/>
      <c r="B5" s="2"/>
      <c r="C5" s="2"/>
      <c r="D5" s="2"/>
      <c r="E5" s="2"/>
      <c r="F5" s="2"/>
      <c r="G5" s="2"/>
    </row>
    <row r="6" spans="1:7" ht="25.5">
      <c r="A6" s="296" t="s">
        <v>256</v>
      </c>
      <c r="B6" s="145" t="s">
        <v>95</v>
      </c>
      <c r="C6" s="146"/>
      <c r="D6" s="301" t="s">
        <v>115</v>
      </c>
      <c r="E6" s="144"/>
      <c r="F6" s="249" t="s">
        <v>257</v>
      </c>
      <c r="G6" s="250"/>
    </row>
    <row r="7" spans="1:7" ht="12.75">
      <c r="A7" s="202"/>
      <c r="B7" s="29" t="s">
        <v>30</v>
      </c>
      <c r="C7" s="251" t="s">
        <v>63</v>
      </c>
      <c r="D7" s="30" t="s">
        <v>30</v>
      </c>
      <c r="E7" s="251" t="s">
        <v>63</v>
      </c>
      <c r="F7" s="30" t="s">
        <v>30</v>
      </c>
      <c r="G7" s="251" t="s">
        <v>63</v>
      </c>
    </row>
    <row r="8" spans="1:7" ht="19.5" customHeight="1">
      <c r="A8" s="213" t="s">
        <v>116</v>
      </c>
      <c r="B8" s="112">
        <v>85487</v>
      </c>
      <c r="C8" s="121">
        <v>100</v>
      </c>
      <c r="D8" s="112">
        <v>68497</v>
      </c>
      <c r="E8" s="121">
        <v>100</v>
      </c>
      <c r="F8" s="112">
        <v>16990</v>
      </c>
      <c r="G8" s="121">
        <v>100</v>
      </c>
    </row>
    <row r="9" spans="1:7" ht="19.5" customHeight="1">
      <c r="A9" s="61" t="s">
        <v>117</v>
      </c>
      <c r="B9" s="113">
        <v>3574</v>
      </c>
      <c r="C9" s="122">
        <v>4.18075262905471</v>
      </c>
      <c r="D9" s="113">
        <v>1090</v>
      </c>
      <c r="E9" s="122">
        <v>1.591310568346059</v>
      </c>
      <c r="F9" s="113">
        <v>2484</v>
      </c>
      <c r="G9" s="122">
        <v>14.620364920541496</v>
      </c>
    </row>
    <row r="10" spans="1:7" ht="19.5" customHeight="1">
      <c r="A10" s="61" t="s">
        <v>118</v>
      </c>
      <c r="B10" s="113">
        <v>24036</v>
      </c>
      <c r="C10" s="122">
        <v>28.11655573362032</v>
      </c>
      <c r="D10" s="113">
        <v>17289</v>
      </c>
      <c r="E10" s="122">
        <v>25.240521482692674</v>
      </c>
      <c r="F10" s="113">
        <v>6747</v>
      </c>
      <c r="G10" s="122">
        <v>39.71159505591525</v>
      </c>
    </row>
    <row r="11" spans="1:7" ht="19.5" customHeight="1">
      <c r="A11" s="61" t="s">
        <v>119</v>
      </c>
      <c r="B11" s="113">
        <v>20623</v>
      </c>
      <c r="C11" s="122">
        <v>24.124135833518547</v>
      </c>
      <c r="D11" s="113">
        <v>17982</v>
      </c>
      <c r="E11" s="122">
        <v>26.25224462385214</v>
      </c>
      <c r="F11" s="113">
        <v>2641</v>
      </c>
      <c r="G11" s="122">
        <v>15.544437904649794</v>
      </c>
    </row>
    <row r="12" spans="1:7" ht="19.5" customHeight="1">
      <c r="A12" s="61" t="s">
        <v>120</v>
      </c>
      <c r="B12" s="113">
        <v>19461</v>
      </c>
      <c r="C12" s="122">
        <v>22.7648648332495</v>
      </c>
      <c r="D12" s="113">
        <v>17172</v>
      </c>
      <c r="E12" s="122">
        <v>25.069711082237177</v>
      </c>
      <c r="F12" s="113">
        <v>2289</v>
      </c>
      <c r="G12" s="122">
        <v>13.472630959387875</v>
      </c>
    </row>
    <row r="13" spans="1:7" ht="19.5" customHeight="1">
      <c r="A13" s="61" t="s">
        <v>121</v>
      </c>
      <c r="B13" s="113">
        <v>17793</v>
      </c>
      <c r="C13" s="122">
        <v>20.813690970556927</v>
      </c>
      <c r="D13" s="113">
        <v>14964</v>
      </c>
      <c r="E13" s="122">
        <v>21.84621224287195</v>
      </c>
      <c r="F13" s="113">
        <v>2829</v>
      </c>
      <c r="G13" s="122">
        <v>16.65097115950559</v>
      </c>
    </row>
    <row r="14" spans="1:12" ht="24.75" customHeight="1">
      <c r="A14" s="48" t="s">
        <v>254</v>
      </c>
      <c r="B14" s="274" t="s">
        <v>290</v>
      </c>
      <c r="C14" s="222"/>
      <c r="D14" s="274" t="s">
        <v>291</v>
      </c>
      <c r="E14" s="222"/>
      <c r="F14" s="274" t="s">
        <v>289</v>
      </c>
      <c r="G14" s="222"/>
      <c r="I14" s="223"/>
      <c r="J14" s="223"/>
      <c r="K14" s="223"/>
      <c r="L14" s="223"/>
    </row>
    <row r="15" spans="1:12" ht="12.75" customHeight="1">
      <c r="A15" s="252"/>
      <c r="B15" s="253"/>
      <c r="C15" s="217"/>
      <c r="D15" s="253"/>
      <c r="E15" s="217"/>
      <c r="F15" s="253"/>
      <c r="G15" s="217"/>
      <c r="I15" s="107"/>
      <c r="J15" s="107"/>
      <c r="K15" s="107"/>
      <c r="L15" s="107"/>
    </row>
    <row r="16" spans="1:12" ht="89.25" customHeight="1">
      <c r="A16" s="143" t="s">
        <v>236</v>
      </c>
      <c r="B16" s="287"/>
      <c r="C16" s="287"/>
      <c r="D16" s="287"/>
      <c r="E16" s="287"/>
      <c r="F16" s="287"/>
      <c r="G16" s="287"/>
      <c r="I16" s="300"/>
      <c r="J16" s="300"/>
      <c r="K16" s="300"/>
      <c r="L16" s="300"/>
    </row>
    <row r="17" spans="1:12" ht="12.75" customHeight="1">
      <c r="A17" s="254"/>
      <c r="B17" s="125"/>
      <c r="C17" s="125"/>
      <c r="D17" s="125"/>
      <c r="E17" s="125"/>
      <c r="F17" s="125"/>
      <c r="G17" s="125"/>
      <c r="I17" s="167"/>
      <c r="J17" s="167"/>
      <c r="K17" s="167"/>
      <c r="L17" s="167"/>
    </row>
    <row r="18" spans="1:7" ht="24" customHeight="1">
      <c r="A18" s="286" t="s">
        <v>294</v>
      </c>
      <c r="B18" s="287"/>
      <c r="C18" s="287"/>
      <c r="D18" s="287"/>
      <c r="E18" s="287"/>
      <c r="F18" s="287"/>
      <c r="G18" s="287"/>
    </row>
  </sheetData>
  <mergeCells count="11">
    <mergeCell ref="I14:L14"/>
    <mergeCell ref="I16:L16"/>
    <mergeCell ref="A6:A7"/>
    <mergeCell ref="A3:G3"/>
    <mergeCell ref="A16:G16"/>
    <mergeCell ref="D6:E6"/>
    <mergeCell ref="B6:C6"/>
    <mergeCell ref="A18:G18"/>
    <mergeCell ref="F14:G14"/>
    <mergeCell ref="D14:E14"/>
    <mergeCell ref="B14:C14"/>
  </mergeCells>
  <printOptions horizontalCentered="1"/>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Q23"/>
  <sheetViews>
    <sheetView workbookViewId="0" topLeftCell="A1">
      <selection activeCell="A1" sqref="A1"/>
    </sheetView>
  </sheetViews>
  <sheetFormatPr defaultColWidth="9.33203125" defaultRowHeight="12.75"/>
  <cols>
    <col min="1" max="1" width="9.33203125" style="3" customWidth="1"/>
    <col min="2" max="2" width="9.5" style="3" bestFit="1" customWidth="1"/>
    <col min="3" max="3" width="6" style="3" bestFit="1" customWidth="1"/>
    <col min="4" max="4" width="8.66015625" style="3" bestFit="1" customWidth="1"/>
    <col min="5" max="5" width="6" style="3" bestFit="1" customWidth="1"/>
    <col min="6" max="6" width="8.66015625" style="3" bestFit="1" customWidth="1"/>
    <col min="7" max="7" width="6" style="3" bestFit="1" customWidth="1"/>
    <col min="8" max="8" width="8.66015625" style="3" bestFit="1" customWidth="1"/>
    <col min="9" max="9" width="6" style="3" bestFit="1" customWidth="1"/>
    <col min="10" max="10" width="8.66015625" style="3" bestFit="1" customWidth="1"/>
    <col min="11" max="11" width="6" style="3" bestFit="1" customWidth="1"/>
    <col min="12" max="12" width="8.66015625" style="3" bestFit="1" customWidth="1"/>
    <col min="13" max="13" width="6" style="3" bestFit="1" customWidth="1"/>
    <col min="14" max="14" width="8.66015625" style="3" bestFit="1" customWidth="1"/>
    <col min="15" max="15" width="6" style="3" bestFit="1" customWidth="1"/>
    <col min="16" max="16" width="8.66015625" style="3" bestFit="1" customWidth="1"/>
    <col min="17" max="17" width="6" style="3" bestFit="1" customWidth="1"/>
    <col min="18" max="16384" width="9.33203125" style="3" customWidth="1"/>
  </cols>
  <sheetData>
    <row r="1" ht="12.75">
      <c r="A1" s="40"/>
    </row>
    <row r="2" spans="1:17" ht="12.75">
      <c r="A2" s="2" t="s">
        <v>122</v>
      </c>
      <c r="B2" s="2"/>
      <c r="C2" s="2"/>
      <c r="D2" s="2"/>
      <c r="E2" s="2"/>
      <c r="F2" s="2"/>
      <c r="G2" s="2"/>
      <c r="H2" s="2"/>
      <c r="I2" s="2"/>
      <c r="J2" s="2"/>
      <c r="K2" s="2"/>
      <c r="L2" s="2"/>
      <c r="M2" s="2"/>
      <c r="N2" s="2"/>
      <c r="O2" s="2"/>
      <c r="P2" s="2"/>
      <c r="Q2" s="2"/>
    </row>
    <row r="3" spans="1:17" ht="14.25">
      <c r="A3" s="18" t="s">
        <v>320</v>
      </c>
      <c r="B3" s="2"/>
      <c r="C3" s="2"/>
      <c r="D3" s="2"/>
      <c r="E3" s="2"/>
      <c r="F3" s="2"/>
      <c r="G3" s="2"/>
      <c r="H3" s="2"/>
      <c r="I3" s="2"/>
      <c r="J3" s="2"/>
      <c r="K3" s="2"/>
      <c r="L3" s="2"/>
      <c r="M3" s="2"/>
      <c r="N3" s="2"/>
      <c r="O3" s="2"/>
      <c r="P3" s="2"/>
      <c r="Q3" s="2"/>
    </row>
    <row r="4" spans="1:17" ht="12.75">
      <c r="A4" s="18" t="s">
        <v>123</v>
      </c>
      <c r="B4" s="2"/>
      <c r="C4" s="2"/>
      <c r="D4" s="2"/>
      <c r="E4" s="2"/>
      <c r="F4" s="2"/>
      <c r="G4" s="2"/>
      <c r="H4" s="2"/>
      <c r="I4" s="2"/>
      <c r="J4" s="2"/>
      <c r="K4" s="2"/>
      <c r="L4" s="2"/>
      <c r="M4" s="2"/>
      <c r="N4" s="2"/>
      <c r="O4" s="2"/>
      <c r="P4" s="2"/>
      <c r="Q4" s="2"/>
    </row>
    <row r="5" spans="1:17" ht="12.75">
      <c r="A5" s="2" t="s">
        <v>284</v>
      </c>
      <c r="B5" s="2"/>
      <c r="C5" s="2"/>
      <c r="D5" s="2"/>
      <c r="E5" s="2"/>
      <c r="F5" s="2"/>
      <c r="G5" s="2"/>
      <c r="H5" s="2"/>
      <c r="I5" s="2"/>
      <c r="J5" s="2"/>
      <c r="K5" s="2"/>
      <c r="L5" s="2"/>
      <c r="M5" s="2"/>
      <c r="N5" s="2"/>
      <c r="O5" s="2"/>
      <c r="P5" s="2"/>
      <c r="Q5" s="2"/>
    </row>
    <row r="6" spans="1:17" ht="12.75">
      <c r="A6" s="2"/>
      <c r="B6" s="2"/>
      <c r="C6" s="2"/>
      <c r="D6" s="2"/>
      <c r="E6" s="2"/>
      <c r="F6" s="2"/>
      <c r="G6" s="2"/>
      <c r="H6" s="2"/>
      <c r="I6" s="2"/>
      <c r="J6" s="2"/>
      <c r="K6" s="2"/>
      <c r="L6" s="2"/>
      <c r="M6" s="2"/>
      <c r="N6" s="2"/>
      <c r="O6" s="2"/>
      <c r="P6" s="2"/>
      <c r="Q6" s="2"/>
    </row>
    <row r="7" spans="1:17" ht="12.75">
      <c r="A7" s="305" t="s">
        <v>255</v>
      </c>
      <c r="B7" s="45" t="s">
        <v>52</v>
      </c>
      <c r="C7" s="45"/>
      <c r="D7" s="45"/>
      <c r="E7" s="45"/>
      <c r="F7" s="45"/>
      <c r="G7" s="45"/>
      <c r="H7" s="45"/>
      <c r="I7" s="45"/>
      <c r="J7" s="45"/>
      <c r="K7" s="46"/>
      <c r="L7" s="45"/>
      <c r="M7" s="46"/>
      <c r="N7" s="45" t="s">
        <v>53</v>
      </c>
      <c r="O7" s="45"/>
      <c r="P7" s="45"/>
      <c r="Q7" s="43"/>
    </row>
    <row r="8" spans="1:17" ht="12.75">
      <c r="A8" s="306"/>
      <c r="B8" s="33" t="s">
        <v>55</v>
      </c>
      <c r="C8" s="34"/>
      <c r="D8" s="35" t="s">
        <v>56</v>
      </c>
      <c r="E8" s="34"/>
      <c r="F8" s="35" t="s">
        <v>57</v>
      </c>
      <c r="G8" s="34"/>
      <c r="H8" s="35" t="s">
        <v>58</v>
      </c>
      <c r="I8" s="34"/>
      <c r="J8" s="35" t="s">
        <v>124</v>
      </c>
      <c r="K8" s="34"/>
      <c r="L8" s="35" t="s">
        <v>64</v>
      </c>
      <c r="M8" s="47"/>
      <c r="N8" s="35" t="s">
        <v>61</v>
      </c>
      <c r="O8" s="34"/>
      <c r="P8" s="35" t="s">
        <v>62</v>
      </c>
      <c r="Q8" s="34"/>
    </row>
    <row r="9" spans="1:17" ht="12.75">
      <c r="A9" s="307"/>
      <c r="B9" s="32" t="s">
        <v>30</v>
      </c>
      <c r="C9" s="236" t="s">
        <v>63</v>
      </c>
      <c r="D9" s="32" t="s">
        <v>30</v>
      </c>
      <c r="E9" s="236" t="s">
        <v>63</v>
      </c>
      <c r="F9" s="32" t="s">
        <v>30</v>
      </c>
      <c r="G9" s="236" t="s">
        <v>63</v>
      </c>
      <c r="H9" s="32" t="s">
        <v>30</v>
      </c>
      <c r="I9" s="236" t="s">
        <v>63</v>
      </c>
      <c r="J9" s="32" t="s">
        <v>30</v>
      </c>
      <c r="K9" s="237" t="s">
        <v>63</v>
      </c>
      <c r="L9" s="32" t="s">
        <v>30</v>
      </c>
      <c r="M9" s="238" t="s">
        <v>63</v>
      </c>
      <c r="N9" s="32" t="s">
        <v>30</v>
      </c>
      <c r="O9" s="236" t="s">
        <v>63</v>
      </c>
      <c r="P9" s="32" t="s">
        <v>30</v>
      </c>
      <c r="Q9" s="236" t="s">
        <v>63</v>
      </c>
    </row>
    <row r="10" spans="1:17" ht="19.5" customHeight="1">
      <c r="A10" s="86" t="s">
        <v>125</v>
      </c>
      <c r="B10" s="118">
        <v>97</v>
      </c>
      <c r="C10" s="171">
        <v>44.09090909090909</v>
      </c>
      <c r="D10" s="118">
        <v>39</v>
      </c>
      <c r="E10" s="171">
        <v>54.929577464788736</v>
      </c>
      <c r="F10" s="118">
        <v>56</v>
      </c>
      <c r="G10" s="171">
        <v>38.62068965517241</v>
      </c>
      <c r="H10" s="239" t="s">
        <v>304</v>
      </c>
      <c r="I10" s="245" t="s">
        <v>304</v>
      </c>
      <c r="J10" s="116">
        <v>1</v>
      </c>
      <c r="K10" s="123" t="s">
        <v>303</v>
      </c>
      <c r="L10" s="239" t="s">
        <v>304</v>
      </c>
      <c r="M10" s="246" t="s">
        <v>304</v>
      </c>
      <c r="N10" s="116">
        <v>1</v>
      </c>
      <c r="O10" s="123" t="s">
        <v>303</v>
      </c>
      <c r="P10" s="118">
        <v>10</v>
      </c>
      <c r="Q10" s="171">
        <v>52.63157894736842</v>
      </c>
    </row>
    <row r="11" spans="1:17" ht="19.5" customHeight="1">
      <c r="A11" s="86" t="s">
        <v>67</v>
      </c>
      <c r="B11" s="118">
        <v>8929</v>
      </c>
      <c r="C11" s="171">
        <v>66.44589968745349</v>
      </c>
      <c r="D11" s="118">
        <v>6401</v>
      </c>
      <c r="E11" s="171">
        <v>72.14020060858785</v>
      </c>
      <c r="F11" s="118">
        <v>2340</v>
      </c>
      <c r="G11" s="171">
        <v>54.929577464788736</v>
      </c>
      <c r="H11" s="118">
        <v>69</v>
      </c>
      <c r="I11" s="171">
        <v>63.30275229357798</v>
      </c>
      <c r="J11" s="118">
        <v>84</v>
      </c>
      <c r="K11" s="172">
        <v>65.625</v>
      </c>
      <c r="L11" s="117">
        <v>17</v>
      </c>
      <c r="M11" s="247">
        <v>48.57142857142857</v>
      </c>
      <c r="N11" s="118">
        <v>192</v>
      </c>
      <c r="O11" s="171">
        <v>76.49402390438247</v>
      </c>
      <c r="P11" s="118">
        <v>688</v>
      </c>
      <c r="Q11" s="171">
        <v>59.61871750433275</v>
      </c>
    </row>
    <row r="12" spans="1:17" ht="19.5" customHeight="1">
      <c r="A12" s="86" t="s">
        <v>68</v>
      </c>
      <c r="B12" s="118">
        <v>24997</v>
      </c>
      <c r="C12" s="171">
        <v>77.44284032467935</v>
      </c>
      <c r="D12" s="118">
        <v>19487</v>
      </c>
      <c r="E12" s="171">
        <v>81.28050052137642</v>
      </c>
      <c r="F12" s="118">
        <v>4885</v>
      </c>
      <c r="G12" s="171">
        <v>65.61450638012089</v>
      </c>
      <c r="H12" s="118">
        <v>142</v>
      </c>
      <c r="I12" s="171">
        <v>73.95833333333334</v>
      </c>
      <c r="J12" s="118">
        <v>398</v>
      </c>
      <c r="K12" s="172">
        <v>76.9825918762089</v>
      </c>
      <c r="L12" s="117">
        <v>30</v>
      </c>
      <c r="M12" s="247">
        <v>55.55555555555556</v>
      </c>
      <c r="N12" s="118">
        <v>738</v>
      </c>
      <c r="O12" s="171">
        <v>80.21739130434783</v>
      </c>
      <c r="P12" s="118">
        <v>1624</v>
      </c>
      <c r="Q12" s="171">
        <v>68.12080536912751</v>
      </c>
    </row>
    <row r="13" spans="1:17" ht="19.5" customHeight="1">
      <c r="A13" s="86" t="s">
        <v>69</v>
      </c>
      <c r="B13" s="118">
        <v>31975</v>
      </c>
      <c r="C13" s="171">
        <v>86.09316101238556</v>
      </c>
      <c r="D13" s="118">
        <v>26350</v>
      </c>
      <c r="E13" s="171">
        <v>88.82222072406122</v>
      </c>
      <c r="F13" s="118">
        <v>4152</v>
      </c>
      <c r="G13" s="171">
        <v>73.09859154929578</v>
      </c>
      <c r="H13" s="118">
        <v>140</v>
      </c>
      <c r="I13" s="171">
        <v>80.92485549132948</v>
      </c>
      <c r="J13" s="118">
        <v>1213</v>
      </c>
      <c r="K13" s="172">
        <v>85.90651558073654</v>
      </c>
      <c r="L13" s="117">
        <v>38</v>
      </c>
      <c r="M13" s="247">
        <v>59.375</v>
      </c>
      <c r="N13" s="118">
        <v>986</v>
      </c>
      <c r="O13" s="171">
        <v>88.74887488748875</v>
      </c>
      <c r="P13" s="118">
        <v>1370</v>
      </c>
      <c r="Q13" s="171">
        <v>71.09496626881162</v>
      </c>
    </row>
    <row r="14" spans="1:17" ht="19.5" customHeight="1">
      <c r="A14" s="86" t="s">
        <v>70</v>
      </c>
      <c r="B14" s="118">
        <v>29551</v>
      </c>
      <c r="C14" s="171">
        <v>89.50237756307357</v>
      </c>
      <c r="D14" s="118">
        <v>25305</v>
      </c>
      <c r="E14" s="171">
        <v>91.57197655062605</v>
      </c>
      <c r="F14" s="118">
        <v>2905</v>
      </c>
      <c r="G14" s="171">
        <v>75.90802194930755</v>
      </c>
      <c r="H14" s="118">
        <v>99</v>
      </c>
      <c r="I14" s="171">
        <v>85.34482758620689</v>
      </c>
      <c r="J14" s="118">
        <v>1121</v>
      </c>
      <c r="K14" s="172">
        <v>89.32270916334662</v>
      </c>
      <c r="L14" s="117">
        <v>23</v>
      </c>
      <c r="M14" s="247">
        <v>60.526315789473685</v>
      </c>
      <c r="N14" s="118">
        <v>811</v>
      </c>
      <c r="O14" s="171">
        <v>86.73796791443851</v>
      </c>
      <c r="P14" s="118">
        <v>954</v>
      </c>
      <c r="Q14" s="171">
        <v>77.87755102040816</v>
      </c>
    </row>
    <row r="15" spans="1:17" ht="19.5" customHeight="1">
      <c r="A15" s="86" t="s">
        <v>71</v>
      </c>
      <c r="B15" s="118">
        <v>12520</v>
      </c>
      <c r="C15" s="171">
        <v>87.68121016877932</v>
      </c>
      <c r="D15" s="118">
        <v>10727</v>
      </c>
      <c r="E15" s="171">
        <v>90.19591356259986</v>
      </c>
      <c r="F15" s="118">
        <v>1249</v>
      </c>
      <c r="G15" s="171">
        <v>71.37142857142858</v>
      </c>
      <c r="H15" s="118">
        <v>32</v>
      </c>
      <c r="I15" s="171">
        <v>84.21052631578947</v>
      </c>
      <c r="J15" s="118">
        <v>455</v>
      </c>
      <c r="K15" s="172">
        <v>89.04109589041096</v>
      </c>
      <c r="L15" s="117">
        <v>13</v>
      </c>
      <c r="M15" s="247">
        <v>81.25</v>
      </c>
      <c r="N15" s="118">
        <v>376</v>
      </c>
      <c r="O15" s="171">
        <v>83.92857142857143</v>
      </c>
      <c r="P15" s="118">
        <v>381</v>
      </c>
      <c r="Q15" s="171">
        <v>75.7455268389662</v>
      </c>
    </row>
    <row r="16" spans="1:17" ht="19.5" customHeight="1">
      <c r="A16" s="86" t="s">
        <v>126</v>
      </c>
      <c r="B16" s="118">
        <v>2425</v>
      </c>
      <c r="C16" s="171">
        <v>84.81986708639384</v>
      </c>
      <c r="D16" s="118">
        <v>2066</v>
      </c>
      <c r="E16" s="171">
        <v>87.13622943905524</v>
      </c>
      <c r="F16" s="118">
        <v>271</v>
      </c>
      <c r="G16" s="171">
        <v>70.94240837696336</v>
      </c>
      <c r="H16" s="118">
        <v>5</v>
      </c>
      <c r="I16" s="234" t="s">
        <v>303</v>
      </c>
      <c r="J16" s="118">
        <v>73</v>
      </c>
      <c r="K16" s="172">
        <v>87.95180722891565</v>
      </c>
      <c r="L16" s="117">
        <v>1</v>
      </c>
      <c r="M16" s="246" t="s">
        <v>303</v>
      </c>
      <c r="N16" s="118">
        <v>105</v>
      </c>
      <c r="O16" s="171">
        <v>86.0655737704918</v>
      </c>
      <c r="P16" s="118">
        <v>74</v>
      </c>
      <c r="Q16" s="171">
        <v>71.15384615384616</v>
      </c>
    </row>
    <row r="17" spans="1:17" ht="19.5" customHeight="1">
      <c r="A17" s="51" t="s">
        <v>95</v>
      </c>
      <c r="B17" s="67">
        <v>110501</v>
      </c>
      <c r="C17" s="68">
        <v>82.9294468168139</v>
      </c>
      <c r="D17" s="67">
        <v>90379</v>
      </c>
      <c r="E17" s="68">
        <v>86.49618620141834</v>
      </c>
      <c r="F17" s="67">
        <v>15861</v>
      </c>
      <c r="G17" s="68">
        <v>67.5108538350217</v>
      </c>
      <c r="H17" s="67">
        <v>487</v>
      </c>
      <c r="I17" s="68">
        <v>76.45211930926217</v>
      </c>
      <c r="J17" s="67">
        <v>3345</v>
      </c>
      <c r="K17" s="235">
        <v>85.61556181213207</v>
      </c>
      <c r="L17" s="240">
        <v>122</v>
      </c>
      <c r="M17" s="248">
        <v>58.65384615384615</v>
      </c>
      <c r="N17" s="67">
        <v>3209</v>
      </c>
      <c r="O17" s="68">
        <v>84.69253101082079</v>
      </c>
      <c r="P17" s="67">
        <v>5101</v>
      </c>
      <c r="Q17" s="68">
        <v>69.71436381030477</v>
      </c>
    </row>
    <row r="18" spans="1:17" ht="12.75" customHeight="1">
      <c r="A18" s="241"/>
      <c r="B18" s="242"/>
      <c r="C18" s="243"/>
      <c r="D18" s="242"/>
      <c r="E18" s="243"/>
      <c r="F18" s="242"/>
      <c r="G18" s="243"/>
      <c r="H18" s="242"/>
      <c r="I18" s="243"/>
      <c r="J18" s="242"/>
      <c r="K18" s="243"/>
      <c r="L18" s="244"/>
      <c r="M18" s="243"/>
      <c r="N18" s="242"/>
      <c r="O18" s="243"/>
      <c r="P18" s="242"/>
      <c r="Q18" s="243"/>
    </row>
    <row r="19" spans="1:17" ht="37.5" customHeight="1">
      <c r="A19" s="147" t="s">
        <v>237</v>
      </c>
      <c r="B19" s="287"/>
      <c r="C19" s="287"/>
      <c r="D19" s="287"/>
      <c r="E19" s="287"/>
      <c r="F19" s="287"/>
      <c r="G19" s="287"/>
      <c r="H19" s="287"/>
      <c r="I19" s="287"/>
      <c r="J19" s="287"/>
      <c r="K19" s="287"/>
      <c r="L19" s="287"/>
      <c r="M19" s="287"/>
      <c r="N19" s="287"/>
      <c r="O19" s="287"/>
      <c r="P19" s="287"/>
      <c r="Q19" s="287"/>
    </row>
    <row r="20" spans="1:17" ht="12.75" customHeight="1">
      <c r="A20" s="197"/>
      <c r="B20" s="125"/>
      <c r="C20" s="125"/>
      <c r="D20" s="125"/>
      <c r="E20" s="125"/>
      <c r="F20" s="125"/>
      <c r="G20" s="125"/>
      <c r="H20" s="125"/>
      <c r="I20" s="125"/>
      <c r="J20" s="125"/>
      <c r="K20" s="125"/>
      <c r="L20" s="125"/>
      <c r="M20" s="125"/>
      <c r="N20" s="125"/>
      <c r="O20" s="125"/>
      <c r="P20" s="125"/>
      <c r="Q20" s="125"/>
    </row>
    <row r="21" spans="1:17" ht="23.25" customHeight="1">
      <c r="A21" s="286" t="s">
        <v>238</v>
      </c>
      <c r="B21" s="287"/>
      <c r="C21" s="287"/>
      <c r="D21" s="287"/>
      <c r="E21" s="287"/>
      <c r="F21" s="287"/>
      <c r="G21" s="287"/>
      <c r="H21" s="287"/>
      <c r="I21" s="287"/>
      <c r="J21" s="287"/>
      <c r="K21" s="287"/>
      <c r="L21" s="287"/>
      <c r="M21" s="287"/>
      <c r="N21" s="287"/>
      <c r="O21" s="287"/>
      <c r="P21" s="287"/>
      <c r="Q21" s="287"/>
    </row>
    <row r="22" spans="1:17" ht="12.75" customHeight="1">
      <c r="A22" s="105"/>
      <c r="B22" s="125"/>
      <c r="C22" s="125"/>
      <c r="D22" s="125"/>
      <c r="E22" s="125"/>
      <c r="F22" s="125"/>
      <c r="G22" s="125"/>
      <c r="H22" s="125"/>
      <c r="I22" s="125"/>
      <c r="J22" s="125"/>
      <c r="K22" s="125"/>
      <c r="L22" s="125"/>
      <c r="M22" s="125"/>
      <c r="N22" s="125"/>
      <c r="O22" s="125"/>
      <c r="P22" s="125"/>
      <c r="Q22" s="125"/>
    </row>
    <row r="23" spans="1:17" ht="12.75">
      <c r="A23" s="299" t="s">
        <v>294</v>
      </c>
      <c r="B23" s="300"/>
      <c r="C23" s="300"/>
      <c r="D23" s="300"/>
      <c r="E23" s="300"/>
      <c r="F23" s="300"/>
      <c r="G23" s="300"/>
      <c r="H23" s="300"/>
      <c r="I23" s="300"/>
      <c r="J23" s="300"/>
      <c r="K23" s="300"/>
      <c r="L23" s="300"/>
      <c r="M23" s="300"/>
      <c r="N23" s="300"/>
      <c r="O23" s="300"/>
      <c r="P23" s="300"/>
      <c r="Q23" s="300"/>
    </row>
  </sheetData>
  <mergeCells count="4">
    <mergeCell ref="A19:Q19"/>
    <mergeCell ref="A21:Q21"/>
    <mergeCell ref="A7:A9"/>
    <mergeCell ref="A23:Q23"/>
  </mergeCells>
  <printOptions horizontalCentered="1"/>
  <pageMargins left="0.5" right="0.25" top="1" bottom="1" header="0" footer="0"/>
  <pageSetup fitToHeight="1" fitToWidth="1" horizontalDpi="300" verticalDpi="3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A1" sqref="A1"/>
    </sheetView>
  </sheetViews>
  <sheetFormatPr defaultColWidth="9.33203125" defaultRowHeight="12.75"/>
  <cols>
    <col min="1" max="1" width="15.83203125" style="3" customWidth="1"/>
    <col min="2" max="2" width="8.83203125" style="3" customWidth="1"/>
    <col min="3" max="3" width="9.33203125" style="3" customWidth="1"/>
    <col min="4" max="4" width="8.83203125" style="3" customWidth="1"/>
    <col min="5" max="5" width="9.33203125" style="3" customWidth="1"/>
    <col min="6" max="6" width="8.83203125" style="3" customWidth="1"/>
    <col min="7" max="7" width="9.33203125" style="3" customWidth="1"/>
    <col min="8" max="8" width="8.83203125" style="3" customWidth="1"/>
    <col min="9" max="16384" width="9.33203125" style="3" customWidth="1"/>
  </cols>
  <sheetData>
    <row r="1" ht="12.75">
      <c r="A1" s="40"/>
    </row>
    <row r="2" spans="1:9" ht="12.75">
      <c r="A2" s="2" t="s">
        <v>127</v>
      </c>
      <c r="B2" s="2"/>
      <c r="C2" s="2"/>
      <c r="D2" s="2"/>
      <c r="E2" s="2"/>
      <c r="F2" s="2"/>
      <c r="G2" s="2"/>
      <c r="H2" s="2"/>
      <c r="I2" s="2"/>
    </row>
    <row r="3" spans="1:9" ht="12.75">
      <c r="A3" s="18" t="s">
        <v>128</v>
      </c>
      <c r="B3" s="2"/>
      <c r="C3" s="2"/>
      <c r="D3" s="2"/>
      <c r="E3" s="2"/>
      <c r="F3" s="2"/>
      <c r="G3" s="2"/>
      <c r="H3" s="2"/>
      <c r="I3" s="2"/>
    </row>
    <row r="4" spans="1:9" ht="12.75">
      <c r="A4" s="2" t="s">
        <v>284</v>
      </c>
      <c r="B4" s="2"/>
      <c r="C4" s="2"/>
      <c r="D4" s="2"/>
      <c r="E4" s="2"/>
      <c r="F4" s="2"/>
      <c r="G4" s="2"/>
      <c r="H4" s="2"/>
      <c r="I4" s="2"/>
    </row>
    <row r="5" spans="1:9" ht="12.75">
      <c r="A5" s="2"/>
      <c r="B5" s="2"/>
      <c r="C5" s="2"/>
      <c r="D5" s="2"/>
      <c r="E5" s="2"/>
      <c r="F5" s="2"/>
      <c r="G5" s="2"/>
      <c r="H5" s="2"/>
      <c r="I5" s="2"/>
    </row>
    <row r="6" spans="1:9" ht="12.75">
      <c r="A6" s="305" t="s">
        <v>255</v>
      </c>
      <c r="B6" s="45" t="s">
        <v>52</v>
      </c>
      <c r="C6" s="45"/>
      <c r="D6" s="45"/>
      <c r="E6" s="45"/>
      <c r="F6" s="45"/>
      <c r="G6" s="45"/>
      <c r="H6" s="45"/>
      <c r="I6" s="34"/>
    </row>
    <row r="7" spans="1:9" ht="12.75">
      <c r="A7" s="306"/>
      <c r="B7" s="33" t="s">
        <v>55</v>
      </c>
      <c r="C7" s="34"/>
      <c r="D7" s="35" t="s">
        <v>56</v>
      </c>
      <c r="E7" s="34"/>
      <c r="F7" s="35" t="s">
        <v>57</v>
      </c>
      <c r="G7" s="34"/>
      <c r="H7" s="35" t="s">
        <v>60</v>
      </c>
      <c r="I7" s="34"/>
    </row>
    <row r="8" spans="1:9" ht="12.75">
      <c r="A8" s="307"/>
      <c r="B8" s="31" t="s">
        <v>30</v>
      </c>
      <c r="C8" s="32" t="s">
        <v>129</v>
      </c>
      <c r="D8" s="32" t="s">
        <v>30</v>
      </c>
      <c r="E8" s="32" t="s">
        <v>129</v>
      </c>
      <c r="F8" s="32" t="s">
        <v>30</v>
      </c>
      <c r="G8" s="32" t="s">
        <v>129</v>
      </c>
      <c r="H8" s="32" t="s">
        <v>30</v>
      </c>
      <c r="I8" s="32" t="s">
        <v>129</v>
      </c>
    </row>
    <row r="9" spans="1:9" ht="19.5" customHeight="1">
      <c r="A9" s="86" t="s">
        <v>125</v>
      </c>
      <c r="B9" s="118">
        <v>8</v>
      </c>
      <c r="C9" s="171">
        <v>36.36363636363636</v>
      </c>
      <c r="D9" s="118">
        <v>2</v>
      </c>
      <c r="E9" s="123" t="s">
        <v>303</v>
      </c>
      <c r="F9" s="118">
        <v>6</v>
      </c>
      <c r="G9" s="171">
        <v>41.37931034482759</v>
      </c>
      <c r="H9" s="116" t="s">
        <v>304</v>
      </c>
      <c r="I9" s="234" t="s">
        <v>304</v>
      </c>
    </row>
    <row r="10" spans="1:9" ht="19.5" customHeight="1">
      <c r="A10" s="86" t="s">
        <v>67</v>
      </c>
      <c r="B10" s="118">
        <v>302</v>
      </c>
      <c r="C10" s="171">
        <v>22.47358237833011</v>
      </c>
      <c r="D10" s="118">
        <v>141</v>
      </c>
      <c r="E10" s="171">
        <v>15.890904992674406</v>
      </c>
      <c r="F10" s="118">
        <v>157</v>
      </c>
      <c r="G10" s="171">
        <v>36.85446009389671</v>
      </c>
      <c r="H10" s="118">
        <v>3</v>
      </c>
      <c r="I10" s="123" t="s">
        <v>303</v>
      </c>
    </row>
    <row r="11" spans="1:9" ht="19.5" customHeight="1">
      <c r="A11" s="86" t="s">
        <v>68</v>
      </c>
      <c r="B11" s="118">
        <v>460</v>
      </c>
      <c r="C11" s="171">
        <v>14.251192762872543</v>
      </c>
      <c r="D11" s="118">
        <v>234</v>
      </c>
      <c r="E11" s="171">
        <v>9.76016684045881</v>
      </c>
      <c r="F11" s="118">
        <v>219</v>
      </c>
      <c r="G11" s="171">
        <v>29.415715245130958</v>
      </c>
      <c r="H11" s="118">
        <v>4</v>
      </c>
      <c r="I11" s="123" t="s">
        <v>303</v>
      </c>
    </row>
    <row r="12" spans="1:9" ht="19.5" customHeight="1">
      <c r="A12" s="86" t="s">
        <v>69</v>
      </c>
      <c r="B12" s="118">
        <v>342</v>
      </c>
      <c r="C12" s="171">
        <v>9.208400646203554</v>
      </c>
      <c r="D12" s="118">
        <v>188</v>
      </c>
      <c r="E12" s="171">
        <v>6.337221061147442</v>
      </c>
      <c r="F12" s="118">
        <v>146</v>
      </c>
      <c r="G12" s="171">
        <v>25.704225352112676</v>
      </c>
      <c r="H12" s="118">
        <v>6</v>
      </c>
      <c r="I12" s="171">
        <v>3.638568829593693</v>
      </c>
    </row>
    <row r="13" spans="1:9" ht="19.5" customHeight="1">
      <c r="A13" s="86" t="s">
        <v>70</v>
      </c>
      <c r="B13" s="118">
        <v>223</v>
      </c>
      <c r="C13" s="171">
        <v>6.754096374594906</v>
      </c>
      <c r="D13" s="118">
        <v>114</v>
      </c>
      <c r="E13" s="171">
        <v>4.125352826228559</v>
      </c>
      <c r="F13" s="118">
        <v>104</v>
      </c>
      <c r="G13" s="171">
        <v>27.17533315913248</v>
      </c>
      <c r="H13" s="118">
        <v>5</v>
      </c>
      <c r="I13" s="123" t="s">
        <v>303</v>
      </c>
    </row>
    <row r="14" spans="1:9" ht="19.5" customHeight="1">
      <c r="A14" s="86" t="s">
        <v>71</v>
      </c>
      <c r="B14" s="118">
        <v>142</v>
      </c>
      <c r="C14" s="171">
        <v>9.944673996778485</v>
      </c>
      <c r="D14" s="118">
        <v>59</v>
      </c>
      <c r="E14" s="171">
        <v>4.960901370554107</v>
      </c>
      <c r="F14" s="118">
        <v>78</v>
      </c>
      <c r="G14" s="171">
        <v>44.57142857142858</v>
      </c>
      <c r="H14" s="118">
        <v>4</v>
      </c>
      <c r="I14" s="123" t="s">
        <v>303</v>
      </c>
    </row>
    <row r="15" spans="1:9" ht="19.5" customHeight="1">
      <c r="A15" s="86" t="s">
        <v>126</v>
      </c>
      <c r="B15" s="118">
        <v>49</v>
      </c>
      <c r="C15" s="171">
        <v>17.13885974116824</v>
      </c>
      <c r="D15" s="118">
        <v>25</v>
      </c>
      <c r="E15" s="171">
        <v>10.544074230282583</v>
      </c>
      <c r="F15" s="118">
        <v>22</v>
      </c>
      <c r="G15" s="171">
        <v>57.59162303664921</v>
      </c>
      <c r="H15" s="116">
        <v>1</v>
      </c>
      <c r="I15" s="123" t="s">
        <v>303</v>
      </c>
    </row>
    <row r="16" spans="1:9" ht="19.5" customHeight="1">
      <c r="A16" s="51" t="s">
        <v>95</v>
      </c>
      <c r="B16" s="67">
        <v>1528</v>
      </c>
      <c r="C16" s="68">
        <v>11.467425157789668</v>
      </c>
      <c r="D16" s="67">
        <v>763</v>
      </c>
      <c r="E16" s="68">
        <v>7.302204059757487</v>
      </c>
      <c r="F16" s="67">
        <v>733</v>
      </c>
      <c r="G16" s="68">
        <v>31.19945518004597</v>
      </c>
      <c r="H16" s="67">
        <v>23</v>
      </c>
      <c r="I16" s="235">
        <v>4.84006734006734</v>
      </c>
    </row>
    <row r="17" spans="1:9" ht="25.5">
      <c r="A17" s="87" t="s">
        <v>232</v>
      </c>
      <c r="B17" s="292">
        <v>24.419</v>
      </c>
      <c r="C17" s="222"/>
      <c r="D17" s="292">
        <v>24.625</v>
      </c>
      <c r="E17" s="222"/>
      <c r="F17" s="292">
        <v>24.136</v>
      </c>
      <c r="G17" s="222"/>
      <c r="H17" s="292">
        <v>28.25</v>
      </c>
      <c r="I17" s="222"/>
    </row>
    <row r="18" spans="1:9" ht="12.75">
      <c r="A18" s="140"/>
      <c r="B18" s="233"/>
      <c r="C18" s="217"/>
      <c r="D18" s="233"/>
      <c r="E18" s="217"/>
      <c r="F18" s="233"/>
      <c r="G18" s="217"/>
      <c r="H18" s="233"/>
      <c r="I18" s="217"/>
    </row>
    <row r="19" spans="1:9" ht="50.25" customHeight="1">
      <c r="A19" s="286" t="s">
        <v>239</v>
      </c>
      <c r="B19" s="287"/>
      <c r="C19" s="287"/>
      <c r="D19" s="287"/>
      <c r="E19" s="287"/>
      <c r="F19" s="287"/>
      <c r="G19" s="287"/>
      <c r="H19" s="287"/>
      <c r="I19" s="287"/>
    </row>
    <row r="20" spans="1:9" ht="12.75" customHeight="1">
      <c r="A20" s="105"/>
      <c r="B20" s="125"/>
      <c r="C20" s="125"/>
      <c r="D20" s="125"/>
      <c r="E20" s="125"/>
      <c r="F20" s="125"/>
      <c r="G20" s="125"/>
      <c r="H20" s="125"/>
      <c r="I20" s="125"/>
    </row>
    <row r="21" spans="1:9" ht="39" customHeight="1">
      <c r="A21" s="286" t="s">
        <v>240</v>
      </c>
      <c r="B21" s="287"/>
      <c r="C21" s="287"/>
      <c r="D21" s="287"/>
      <c r="E21" s="287"/>
      <c r="F21" s="287"/>
      <c r="G21" s="287"/>
      <c r="H21" s="287"/>
      <c r="I21" s="287"/>
    </row>
    <row r="22" spans="1:9" ht="12.75" customHeight="1">
      <c r="A22" s="105"/>
      <c r="B22" s="125"/>
      <c r="C22" s="125"/>
      <c r="D22" s="125"/>
      <c r="E22" s="125"/>
      <c r="F22" s="125"/>
      <c r="G22" s="125"/>
      <c r="H22" s="125"/>
      <c r="I22" s="125"/>
    </row>
    <row r="23" spans="1:9" ht="12.75">
      <c r="A23" s="299" t="s">
        <v>294</v>
      </c>
      <c r="B23" s="300"/>
      <c r="C23" s="300"/>
      <c r="D23" s="300"/>
      <c r="E23" s="300"/>
      <c r="F23" s="300"/>
      <c r="G23" s="300"/>
      <c r="H23" s="300"/>
      <c r="I23" s="300"/>
    </row>
  </sheetData>
  <mergeCells count="8">
    <mergeCell ref="A23:I23"/>
    <mergeCell ref="A19:I19"/>
    <mergeCell ref="A21:I21"/>
    <mergeCell ref="A6:A8"/>
    <mergeCell ref="B17:C17"/>
    <mergeCell ref="D17:E17"/>
    <mergeCell ref="F17:G17"/>
    <mergeCell ref="H17:I17"/>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2003-07-21T19:58:05Z</cp:lastPrinted>
  <dcterms:created xsi:type="dcterms:W3CDTF">1998-12-11T15:18:43Z</dcterms:created>
  <dcterms:modified xsi:type="dcterms:W3CDTF">2003-10-27T14:38:41Z</dcterms:modified>
  <cp:category/>
  <cp:version/>
  <cp:contentType/>
  <cp:contentStatus/>
</cp:coreProperties>
</file>