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definedNames>
    <definedName name="\a">'Table 1'!#REF!</definedName>
    <definedName name="\b">'Table 1'!#REF!</definedName>
    <definedName name="_Regression_Int" localSheetId="2" hidden="1">1</definedName>
    <definedName name="FILENAME">'Table 1'!#REF!</definedName>
    <definedName name="_xlnm.Print_Area" localSheetId="1">'Overview'!$A$2:$B$16</definedName>
    <definedName name="_xlnm.Print_Area" localSheetId="2">'Table 1'!$A$2:$E$33</definedName>
    <definedName name="_xlnm.Print_Area" localSheetId="3">'Table 2'!$A$2:$I$21</definedName>
    <definedName name="_xlnm.Print_Area" localSheetId="4">'Table 3'!$A$2:$K$20</definedName>
    <definedName name="_xlnm.Print_Area" localSheetId="5">'Table 4'!$A$2:$K$20</definedName>
    <definedName name="_xlnm.Print_Area" localSheetId="6">'Table 5'!$A$2:$E$34</definedName>
    <definedName name="_xlnm.Print_Area" localSheetId="7">'Table 6'!$A$2:$G$37</definedName>
    <definedName name="Print_Area_MI" localSheetId="2">'Table 1'!#REF!</definedName>
  </definedNames>
  <calcPr fullCalcOnLoad="1" fullPrecision="0" iterate="1" iterateCount="1" iterateDelta="0.001"/>
</workbook>
</file>

<file path=xl/sharedStrings.xml><?xml version="1.0" encoding="utf-8"?>
<sst xmlns="http://schemas.openxmlformats.org/spreadsheetml/2006/main" count="280" uniqueCount="176">
  <si>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</si>
  <si>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</si>
  <si>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</si>
  <si>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</si>
  <si>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</si>
  <si>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</si>
  <si>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</si>
  <si>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</si>
  <si>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</si>
  <si>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</si>
  <si>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</si>
  <si>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</si>
  <si>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</si>
  <si>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</si>
  <si>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</si>
  <si>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</si>
  <si>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</si>
  <si>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</si>
  <si>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</si>
  <si>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</si>
  <si>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</si>
  <si>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</si>
  <si>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</si>
  <si>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</si>
  <si>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</si>
  <si>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</si>
  <si>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</si>
  <si>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</si>
  <si>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</si>
  <si>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</si>
  <si>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</si>
  <si>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</si>
  <si>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</si>
  <si>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</si>
  <si>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</si>
  <si>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</si>
  <si>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</si>
  <si>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</si>
  <si>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 xml:space="preserve">--- </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</si>
  <si>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</si>
  <si>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</si>
  <si>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</si>
  <si>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</si>
  <si>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</si>
  <si>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</si>
  <si>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</si>
  <si>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</si>
  <si>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</si>
  <si>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</si>
  <si>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</si>
  <si>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</si>
  <si>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</si>
  <si>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</si>
  <si>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</si>
  <si>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</si>
  <si>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</si>
  <si>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</si>
  <si>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</si>
  <si>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</si>
  <si>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</si>
  <si>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</si>
  <si>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Note:  Rates are the number of persons whose marriage ended in divorce or annulment per 1,000 population.  1991 - 1999 U.S. data are provisional. U.S. data represents 12 months ending with December</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</si>
  <si>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</si>
  <si>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</si>
  <si>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</si>
  <si>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</si>
  <si>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</si>
  <si>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</si>
  <si>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</si>
  <si>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</si>
  <si>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</si>
  <si>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</si>
  <si>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</si>
  <si>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</si>
  <si>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</si>
  <si>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</si>
  <si>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</si>
  <si>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</si>
  <si>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</si>
  <si>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</si>
  <si>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</si>
  <si>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</si>
  <si>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</si>
  <si>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</si>
  <si>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</si>
  <si>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</si>
  <si>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</si>
  <si>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</si>
  <si>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</si>
  <si>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</si>
  <si>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</si>
  <si>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</si>
  <si>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</si>
  <si>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</si>
  <si>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</si>
  <si>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</si>
  <si>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</si>
  <si>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</si>
  <si>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</si>
  <si>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</si>
  <si>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</si>
  <si>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</si>
  <si>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</si>
  <si>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</si>
  <si>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</si>
  <si>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</si>
  <si>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</si>
  <si>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</si>
  <si>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</si>
  <si>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</si>
  <si>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</si>
  <si>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</si>
  <si>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</si>
  <si>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</si>
  <si>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</si>
  <si>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</si>
  <si>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</si>
  <si>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</si>
  <si>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</si>
  <si>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</si>
  <si>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</si>
  <si>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</si>
  <si>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</si>
  <si>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</si>
  <si>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</si>
  <si>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</si>
  <si>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</si>
  <si>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</si>
  <si>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</si>
  <si>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</si>
  <si>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</si>
  <si>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</si>
  <si>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</si>
  <si>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</si>
  <si>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</si>
  <si>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</si>
  <si>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</si>
  <si>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</si>
  <si>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</si>
  <si>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</si>
  <si>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</si>
  <si>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</si>
  <si>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</si>
  <si>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</si>
  <si>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</si>
  <si>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</si>
  <si>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</si>
  <si>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</si>
  <si>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Unknown</t>
  </si>
  <si>
    <t xml:space="preserve">* </t>
  </si>
  <si>
    <t>Number of Marriages and Marriage Rates by Age and Sex</t>
  </si>
  <si>
    <t>Marriage Rate (persons involved per 1,000 population)</t>
  </si>
  <si>
    <t>Divorce Rate (persons involved per 1,000 population)</t>
  </si>
  <si>
    <t>Selected Years, 1900 - 2001</t>
  </si>
  <si>
    <t>Michigan and United States, Selected Years 1960 - 2001</t>
  </si>
  <si>
    <t>An Overview, 2001</t>
  </si>
  <si>
    <t>Michigan Occurrences, 1981, 1991 and 2001</t>
  </si>
  <si>
    <t>Michigan Occurrences, 1991 and 2001</t>
  </si>
  <si>
    <t>Note:  1991 - 2001 U. S. data are not available</t>
  </si>
  <si>
    <t>8 years</t>
  </si>
  <si>
    <t>Number and Rate of Marriages and Divorces by County of Occurrence, Michigan Reseidents, 2001</t>
  </si>
  <si>
    <t>Source:  1991 and 2001 Michigan Occurrence Marriage Files, Vital Records and Health Data Development Section, MDCH</t>
  </si>
  <si>
    <t>Source: 1981, 1991 and 2001 Michigan Occurrence Marriage Files. Vital Records and Health Data Development Section, MDCH</t>
  </si>
  <si>
    <t>Source: 2001 Michigan Occurrence Marriage and Divorce Files.  Vital Records and Health Data Development Section, MDCH</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</si>
  <si>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1991 - 2001 U.S. data are provisional.</t>
  </si>
  <si>
    <r>
      <t xml:space="preserve">Source: 1990 - 2001 Michigan Occurrence Divorce Files, Vital Records and Health Data Development Section, MDCH  </t>
    </r>
    <r>
      <rPr>
        <i/>
        <sz val="10"/>
        <rFont val="Arial"/>
        <family val="2"/>
      </rPr>
      <t>Monthly Vital Statistics Report</t>
    </r>
    <r>
      <rPr>
        <sz val="10"/>
        <rFont val="Arial"/>
        <family val="2"/>
      </rPr>
      <t>, National Center for Health Statistics.</t>
    </r>
  </si>
  <si>
    <r>
      <t xml:space="preserve">Source: 1990-2001 Michigan Occurrence Divorce Files, Vital Records and Health Data Development Section, MDCH </t>
    </r>
    <r>
      <rPr>
        <i/>
        <sz val="10"/>
        <rFont val="Arial"/>
        <family val="2"/>
      </rPr>
      <t>Monthly Vital Statistics Report</t>
    </r>
    <r>
      <rPr>
        <sz val="10"/>
        <rFont val="Arial"/>
        <family val="2"/>
      </rPr>
      <t>, National Center for Health Statistics.</t>
    </r>
  </si>
  <si>
    <r>
      <t xml:space="preserve">Source: 1900-2001 Michigan Occurrence Marriage Files. Vital Records and Health Data Development Section, MDCH </t>
    </r>
    <r>
      <rPr>
        <i/>
        <sz val="10"/>
        <rFont val="Arial"/>
        <family val="2"/>
      </rPr>
      <t>Monthly Vital Statistics Report</t>
    </r>
    <r>
      <rPr>
        <sz val="10"/>
        <rFont val="Arial"/>
        <family val="2"/>
      </rPr>
      <t>, National Center for Health Statistics.</t>
    </r>
  </si>
  <si>
    <t>Index</t>
  </si>
  <si>
    <r>
      <t>CntyTrend</t>
    </r>
    <r>
      <rPr>
        <sz val="10"/>
        <rFont val="Arial"/>
        <family val="0"/>
      </rPr>
      <t xml:space="preserve">  Number and Rate of Marriages and Divorces by County of Occurrence, Michigan Reseidents, 2001</t>
    </r>
  </si>
  <si>
    <r>
      <t>Table 1</t>
    </r>
    <r>
      <rPr>
        <sz val="10"/>
        <rFont val="Comic Sans MS"/>
        <family val="4"/>
      </rPr>
      <t xml:space="preserve">  Marriages and Marriage Rates, Michigan and United States Occurrences, Selected Years, 1900 - 2001</t>
    </r>
  </si>
  <si>
    <r>
      <t>Table 2</t>
    </r>
    <r>
      <rPr>
        <sz val="10"/>
        <rFont val="Comic Sans MS"/>
        <family val="4"/>
      </rPr>
      <t xml:space="preserve">  Number of Marriages and Marriage Rates by Age and Sex, Michigan Occurrences, 1981, 1991 and 2001</t>
    </r>
  </si>
  <si>
    <r>
      <t>Table 3</t>
    </r>
    <r>
      <rPr>
        <sz val="10"/>
        <rFont val="Comic Sans MS"/>
        <family val="4"/>
      </rPr>
      <t xml:space="preserve">  Number of Marriages of Brides by Age and Order of Marriage, Michigan Occurrences, 1991 and 2001</t>
    </r>
  </si>
  <si>
    <r>
      <t>Table 4</t>
    </r>
    <r>
      <rPr>
        <sz val="10"/>
        <rFont val="Comic Sans MS"/>
        <family val="4"/>
      </rPr>
      <t xml:space="preserve">  Number of Marriages of Grooms by Age and Order of Marriage, Michigan Occurrences, 1991 and 2001</t>
    </r>
  </si>
  <si>
    <r>
      <t>Table 5</t>
    </r>
    <r>
      <rPr>
        <sz val="10"/>
        <rFont val="Comic Sans MS"/>
        <family val="4"/>
      </rPr>
      <t xml:space="preserve">  Number of Divorces and Annulments, Divorce and Annulment Rates, Michigan and United States Occurrences, Selected Years, 1900 - 2001</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</si>
  <si>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1960 - 2001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</si>
</sst>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2">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sz val="10"/>
      <color indexed="10"/>
      <name val="Arial"/>
      <family val="2"/>
    </font>
    <font>
      <sz val="9"/>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63">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4" fontId="6" fillId="0" borderId="0" xfId="0" applyFont="1" applyAlignment="1">
      <alignment horizontal="centerContinuous"/>
    </xf>
    <xf numFmtId="164" fontId="5" fillId="0" borderId="1" xfId="0" applyFont="1" applyBorder="1" applyAlignment="1">
      <alignment horizontal="center"/>
    </xf>
    <xf numFmtId="166" fontId="5" fillId="0" borderId="1" xfId="0" applyNumberFormat="1" applyFont="1" applyBorder="1" applyAlignment="1">
      <alignment/>
    </xf>
    <xf numFmtId="164" fontId="5" fillId="0" borderId="2" xfId="0" applyFont="1" applyBorder="1" applyAlignment="1">
      <alignment/>
    </xf>
    <xf numFmtId="164" fontId="5" fillId="0" borderId="3" xfId="0" applyFont="1" applyBorder="1" applyAlignment="1">
      <alignment/>
    </xf>
    <xf numFmtId="37" fontId="5" fillId="0" borderId="2"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Continuous"/>
    </xf>
    <xf numFmtId="164" fontId="5" fillId="0" borderId="6" xfId="0" applyFont="1" applyBorder="1" applyAlignment="1">
      <alignment horizontal="centerContinuous"/>
    </xf>
    <xf numFmtId="3" fontId="5" fillId="0" borderId="1" xfId="0" applyNumberFormat="1" applyFont="1" applyBorder="1" applyAlignment="1" applyProtection="1" quotePrefix="1">
      <alignment horizontal="right"/>
      <protection/>
    </xf>
    <xf numFmtId="164" fontId="5" fillId="0" borderId="2" xfId="0" applyFont="1" applyBorder="1" applyAlignment="1" applyProtection="1">
      <alignment horizontal="left"/>
      <protection/>
    </xf>
    <xf numFmtId="164" fontId="5" fillId="0" borderId="1" xfId="0" applyFont="1" applyBorder="1" applyAlignment="1">
      <alignment/>
    </xf>
    <xf numFmtId="164" fontId="8" fillId="0" borderId="0" xfId="0" applyFont="1" applyAlignment="1">
      <alignment/>
    </xf>
    <xf numFmtId="164" fontId="5" fillId="0" borderId="0" xfId="0" applyFont="1" applyAlignment="1">
      <alignment horizontal="left" indent="2"/>
    </xf>
    <xf numFmtId="164" fontId="5" fillId="0" borderId="7" xfId="0" applyFont="1" applyBorder="1" applyAlignment="1">
      <alignment/>
    </xf>
    <xf numFmtId="3" fontId="5" fillId="0" borderId="2" xfId="0" applyNumberFormat="1" applyFont="1" applyBorder="1" applyAlignment="1" applyProtection="1" quotePrefix="1">
      <alignment horizontal="right"/>
      <protection/>
    </xf>
    <xf numFmtId="166" fontId="5" fillId="0" borderId="2" xfId="0" applyNumberFormat="1" applyFont="1" applyBorder="1" applyAlignment="1">
      <alignment/>
    </xf>
    <xf numFmtId="166" fontId="5" fillId="0" borderId="2" xfId="0" applyNumberFormat="1" applyFont="1" applyBorder="1" applyAlignment="1" quotePrefix="1">
      <alignment horizontal="right"/>
    </xf>
    <xf numFmtId="37" fontId="5" fillId="0" borderId="2" xfId="0" applyNumberFormat="1" applyFont="1" applyBorder="1" applyAlignment="1" applyProtection="1" quotePrefix="1">
      <alignment horizontal="right"/>
      <protection/>
    </xf>
    <xf numFmtId="164" fontId="5" fillId="0" borderId="8" xfId="0" applyFont="1" applyBorder="1" applyAlignment="1">
      <alignment horizontal="center"/>
    </xf>
    <xf numFmtId="164" fontId="5" fillId="0" borderId="8" xfId="0" applyFont="1" applyBorder="1" applyAlignment="1" applyProtection="1">
      <alignment horizontal="center"/>
      <protection/>
    </xf>
    <xf numFmtId="164" fontId="7" fillId="0" borderId="0" xfId="0" applyFont="1" applyAlignment="1">
      <alignment/>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9" xfId="0" applyFont="1" applyBorder="1" applyAlignment="1" applyProtection="1">
      <alignment horizontal="centerContinuous"/>
      <protection/>
    </xf>
    <xf numFmtId="164" fontId="5" fillId="0" borderId="5" xfId="0" applyFont="1" applyBorder="1" applyAlignment="1" applyProtection="1">
      <alignment horizontal="centerContinuous"/>
      <protection/>
    </xf>
    <xf numFmtId="164" fontId="5" fillId="0" borderId="8" xfId="0" applyFont="1" applyBorder="1" applyAlignment="1" applyProtection="1">
      <alignment horizontal="center" vertical="center" wrapText="1"/>
      <protection/>
    </xf>
    <xf numFmtId="164" fontId="5" fillId="0" borderId="4" xfId="0" applyFont="1" applyBorder="1" applyAlignment="1" applyProtection="1">
      <alignment horizontal="center" vertical="center" wrapText="1"/>
      <protection/>
    </xf>
    <xf numFmtId="3" fontId="5" fillId="0" borderId="2" xfId="0" applyNumberFormat="1" applyFont="1" applyBorder="1" applyAlignment="1" applyProtection="1">
      <alignment horizontal="center"/>
      <protection/>
    </xf>
    <xf numFmtId="168" fontId="5" fillId="0" borderId="1" xfId="0" applyNumberFormat="1"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4" fontId="5" fillId="0" borderId="2" xfId="0"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166" fontId="5" fillId="0" borderId="1" xfId="0" applyNumberFormat="1" applyFont="1" applyBorder="1" applyAlignment="1" applyProtection="1">
      <alignment horizontal="center"/>
      <protection/>
    </xf>
    <xf numFmtId="166" fontId="5" fillId="0" borderId="0" xfId="0" applyNumberFormat="1" applyFont="1" applyBorder="1" applyAlignment="1" applyProtection="1">
      <alignment horizontal="center"/>
      <protection/>
    </xf>
    <xf numFmtId="164" fontId="5" fillId="0" borderId="1" xfId="0" applyFont="1" applyBorder="1" applyAlignment="1" applyProtection="1">
      <alignment horizontal="center"/>
      <protection/>
    </xf>
    <xf numFmtId="37" fontId="5" fillId="0" borderId="1" xfId="0" applyNumberFormat="1" applyFont="1" applyBorder="1" applyAlignment="1" applyProtection="1">
      <alignment horizontal="center"/>
      <protection/>
    </xf>
    <xf numFmtId="39" fontId="5" fillId="0" borderId="1" xfId="0" applyNumberFormat="1" applyFont="1" applyBorder="1" applyAlignment="1" applyProtection="1">
      <alignment horizontal="center"/>
      <protection/>
    </xf>
    <xf numFmtId="3" fontId="5" fillId="0" borderId="2" xfId="0" applyNumberFormat="1" applyFont="1" applyBorder="1" applyAlignment="1" applyProtection="1" quotePrefix="1">
      <alignment horizontal="center"/>
      <protection/>
    </xf>
    <xf numFmtId="164" fontId="5" fillId="0" borderId="2" xfId="0" applyFont="1" applyBorder="1" applyAlignment="1">
      <alignment horizontal="center"/>
    </xf>
    <xf numFmtId="37" fontId="5" fillId="0" borderId="3" xfId="0" applyNumberFormat="1" applyFont="1" applyBorder="1" applyAlignment="1" applyProtection="1">
      <alignment horizontal="center"/>
      <protection/>
    </xf>
    <xf numFmtId="164" fontId="5" fillId="0" borderId="3" xfId="0" applyFont="1" applyBorder="1" applyAlignment="1">
      <alignment horizontal="center"/>
    </xf>
    <xf numFmtId="164" fontId="0" fillId="0" borderId="0" xfId="0" applyFont="1" applyAlignment="1">
      <alignment vertical="center" wrapText="1"/>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168" fontId="5" fillId="0" borderId="0" xfId="0" applyNumberFormat="1" applyFont="1" applyBorder="1" applyAlignment="1" applyProtection="1">
      <alignment horizontal="center"/>
      <protection/>
    </xf>
    <xf numFmtId="164" fontId="5" fillId="0" borderId="0" xfId="0" applyFont="1" applyBorder="1" applyAlignment="1">
      <alignment horizontal="center"/>
    </xf>
    <xf numFmtId="164" fontId="5" fillId="0" borderId="0" xfId="0" applyFont="1" applyBorder="1" applyAlignment="1" applyProtection="1">
      <alignment horizontal="left" vertical="center"/>
      <protection/>
    </xf>
    <xf numFmtId="164" fontId="0" fillId="0" borderId="0" xfId="0" applyFont="1" applyBorder="1" applyAlignment="1">
      <alignment vertical="center"/>
    </xf>
    <xf numFmtId="168" fontId="5" fillId="0" borderId="3" xfId="0" applyNumberFormat="1" applyFont="1" applyBorder="1" applyAlignment="1" applyProtection="1">
      <alignment horizontal="center"/>
      <protection/>
    </xf>
    <xf numFmtId="166" fontId="5" fillId="0" borderId="10" xfId="0" applyNumberFormat="1" applyFont="1" applyBorder="1" applyAlignment="1" applyProtection="1">
      <alignment horizontal="center"/>
      <protection/>
    </xf>
    <xf numFmtId="168" fontId="5" fillId="0" borderId="7" xfId="0" applyNumberFormat="1" applyFont="1" applyBorder="1" applyAlignment="1" applyProtection="1">
      <alignment horizontal="center"/>
      <protection/>
    </xf>
    <xf numFmtId="164" fontId="5" fillId="0" borderId="8" xfId="0" applyFont="1" applyBorder="1" applyAlignment="1" applyProtection="1">
      <alignment horizontal="centerContinuous"/>
      <protection/>
    </xf>
    <xf numFmtId="164" fontId="5" fillId="0" borderId="4" xfId="0" applyFont="1" applyBorder="1" applyAlignment="1">
      <alignment horizontal="centerContinuous"/>
    </xf>
    <xf numFmtId="164" fontId="5" fillId="0" borderId="4" xfId="0" applyFont="1" applyBorder="1" applyAlignment="1" applyProtection="1">
      <alignment horizontal="centerContinuous"/>
      <protection/>
    </xf>
    <xf numFmtId="164" fontId="5" fillId="0" borderId="4" xfId="0" applyFont="1" applyBorder="1" applyAlignment="1" applyProtection="1">
      <alignment horizontal="center"/>
      <protection/>
    </xf>
    <xf numFmtId="37" fontId="5" fillId="0" borderId="2" xfId="0" applyNumberFormat="1" applyFont="1" applyBorder="1" applyAlignment="1" applyProtection="1">
      <alignment/>
      <protection/>
    </xf>
    <xf numFmtId="166" fontId="5" fillId="0" borderId="0" xfId="0" applyNumberFormat="1"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37" fontId="5" fillId="0" borderId="2" xfId="0" applyNumberFormat="1" applyFont="1" applyBorder="1" applyAlignment="1" applyProtection="1">
      <alignment horizontal="right"/>
      <protection/>
    </xf>
    <xf numFmtId="166" fontId="5" fillId="0" borderId="0" xfId="0" applyNumberFormat="1" applyFont="1" applyBorder="1" applyAlignment="1" applyProtection="1">
      <alignment horizontal="right"/>
      <protection/>
    </xf>
    <xf numFmtId="166" fontId="5" fillId="0" borderId="0" xfId="0" applyNumberFormat="1" applyFont="1" applyAlignment="1">
      <alignment/>
    </xf>
    <xf numFmtId="37" fontId="5" fillId="0" borderId="2" xfId="0" applyNumberFormat="1" applyFont="1" applyBorder="1" applyAlignment="1" applyProtection="1">
      <alignmen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164" fontId="5" fillId="0" borderId="0" xfId="0" applyFont="1" applyBorder="1" applyAlignment="1">
      <alignment/>
    </xf>
    <xf numFmtId="37" fontId="5" fillId="0" borderId="1" xfId="0" applyNumberFormat="1" applyFont="1" applyBorder="1" applyAlignment="1">
      <alignment/>
    </xf>
    <xf numFmtId="166" fontId="5" fillId="0" borderId="2" xfId="0" applyNumberFormat="1" applyFont="1" applyBorder="1" applyAlignment="1" applyProtection="1">
      <alignment horizontal="right"/>
      <protection/>
    </xf>
    <xf numFmtId="37" fontId="5" fillId="0" borderId="3" xfId="0" applyNumberFormat="1" applyFont="1" applyBorder="1" applyAlignment="1" applyProtection="1">
      <alignment horizontal="right"/>
      <protection/>
    </xf>
    <xf numFmtId="166" fontId="5" fillId="0" borderId="3" xfId="0" applyNumberFormat="1" applyFont="1" applyBorder="1" applyAlignment="1" applyProtection="1">
      <alignment horizontal="right"/>
      <protection/>
    </xf>
    <xf numFmtId="164" fontId="5" fillId="0" borderId="3" xfId="0" applyFont="1" applyBorder="1" applyAlignment="1" applyProtection="1">
      <alignment horizontal="center"/>
      <protection/>
    </xf>
    <xf numFmtId="37" fontId="5" fillId="0" borderId="3" xfId="0" applyNumberFormat="1" applyFont="1" applyBorder="1" applyAlignment="1" applyProtection="1">
      <alignment/>
      <protection/>
    </xf>
    <xf numFmtId="166" fontId="5" fillId="0" borderId="3" xfId="0" applyNumberFormat="1" applyFont="1" applyBorder="1" applyAlignment="1">
      <alignment/>
    </xf>
    <xf numFmtId="164" fontId="5" fillId="0" borderId="0" xfId="0" applyFont="1" applyAlignment="1" quotePrefix="1">
      <alignment vertical="center" wrapText="1"/>
    </xf>
    <xf numFmtId="37" fontId="5" fillId="0" borderId="0" xfId="0" applyNumberFormat="1" applyFont="1" applyBorder="1" applyAlignment="1" applyProtection="1">
      <alignment horizontal="right"/>
      <protection/>
    </xf>
    <xf numFmtId="164" fontId="5" fillId="0" borderId="0" xfId="0" applyFont="1" applyBorder="1" applyAlignment="1" applyProtection="1">
      <alignment horizontal="center"/>
      <protection/>
    </xf>
    <xf numFmtId="166" fontId="5" fillId="0" borderId="0" xfId="0" applyNumberFormat="1" applyFont="1" applyBorder="1" applyAlignment="1">
      <alignment/>
    </xf>
    <xf numFmtId="164" fontId="5" fillId="0" borderId="11" xfId="0" applyFont="1" applyBorder="1" applyAlignment="1" applyProtection="1">
      <alignment horizontal="centerContinuous"/>
      <protection/>
    </xf>
    <xf numFmtId="164" fontId="5" fillId="0" borderId="11" xfId="0" applyFont="1" applyBorder="1" applyAlignment="1">
      <alignment horizontal="centerContinuous"/>
    </xf>
    <xf numFmtId="164" fontId="5" fillId="0" borderId="7" xfId="0" applyFont="1" applyBorder="1" applyAlignment="1" applyProtection="1">
      <alignment horizontal="center" vertical="center" wrapText="1"/>
      <protection/>
    </xf>
    <xf numFmtId="164" fontId="5" fillId="0" borderId="8" xfId="0" applyFont="1" applyBorder="1" applyAlignment="1" applyProtection="1">
      <alignment horizontal="left" vertical="center"/>
      <protection/>
    </xf>
    <xf numFmtId="164" fontId="5" fillId="0" borderId="2" xfId="0" applyFont="1" applyBorder="1" applyAlignment="1" applyProtection="1" quotePrefix="1">
      <alignment horizontal="left" vertical="center"/>
      <protection/>
    </xf>
    <xf numFmtId="164" fontId="5" fillId="0" borderId="2" xfId="0" applyFont="1" applyBorder="1" applyAlignment="1" applyProtection="1">
      <alignment horizontal="left" vertical="center"/>
      <protection/>
    </xf>
    <xf numFmtId="164" fontId="5" fillId="0" borderId="4" xfId="0" applyFont="1" applyBorder="1" applyAlignment="1" quotePrefix="1">
      <alignment horizontal="center" vertical="center"/>
    </xf>
    <xf numFmtId="164" fontId="5" fillId="0" borderId="0" xfId="0" applyFont="1" applyAlignment="1" applyProtection="1">
      <alignment horizontal="left"/>
      <protection/>
    </xf>
    <xf numFmtId="164" fontId="5" fillId="0" borderId="5" xfId="0" applyFont="1" applyBorder="1" applyAlignment="1" applyProtection="1">
      <alignment horizontal="center" vertical="center" wrapText="1"/>
      <protection/>
    </xf>
    <xf numFmtId="3" fontId="5" fillId="0" borderId="5" xfId="0" applyNumberFormat="1" applyFont="1" applyBorder="1" applyAlignment="1" applyProtection="1">
      <alignment vertical="center"/>
      <protection/>
    </xf>
    <xf numFmtId="164" fontId="5" fillId="0" borderId="5" xfId="0" applyFont="1" applyBorder="1" applyAlignment="1" quotePrefix="1">
      <alignment horizontal="center" vertical="center"/>
    </xf>
    <xf numFmtId="3" fontId="5" fillId="0" borderId="5" xfId="0" applyNumberFormat="1" applyFont="1" applyBorder="1" applyAlignment="1" applyProtection="1" quotePrefix="1">
      <alignment vertical="center"/>
      <protection/>
    </xf>
    <xf numFmtId="37" fontId="5" fillId="0" borderId="4" xfId="0" applyNumberFormat="1" applyFont="1" applyBorder="1" applyAlignment="1" applyProtection="1">
      <alignment/>
      <protection/>
    </xf>
    <xf numFmtId="37" fontId="5" fillId="0" borderId="8" xfId="0" applyNumberFormat="1" applyFont="1" applyBorder="1" applyAlignment="1" applyProtection="1">
      <alignment/>
      <protection/>
    </xf>
    <xf numFmtId="166" fontId="5" fillId="0" borderId="4" xfId="0" applyNumberFormat="1" applyFont="1" applyBorder="1" applyAlignment="1" applyProtection="1">
      <alignment/>
      <protection/>
    </xf>
    <xf numFmtId="166" fontId="5" fillId="0" borderId="12" xfId="0" applyNumberFormat="1" applyFont="1" applyBorder="1" applyAlignment="1" applyProtection="1">
      <alignment/>
      <protection/>
    </xf>
    <xf numFmtId="166" fontId="5" fillId="0" borderId="2" xfId="0" applyNumberFormat="1" applyFont="1" applyBorder="1" applyAlignment="1" applyProtection="1">
      <alignment/>
      <protection/>
    </xf>
    <xf numFmtId="3" fontId="5" fillId="0" borderId="4" xfId="0" applyNumberFormat="1" applyFont="1" applyBorder="1" applyAlignment="1" applyProtection="1">
      <alignment horizontal="center" vertical="center"/>
      <protection/>
    </xf>
    <xf numFmtId="3" fontId="5" fillId="0" borderId="8" xfId="0" applyNumberFormat="1" applyFont="1" applyBorder="1" applyAlignment="1" applyProtection="1">
      <alignment horizontal="center" vertical="center"/>
      <protection/>
    </xf>
    <xf numFmtId="3" fontId="5" fillId="0" borderId="4" xfId="0" applyNumberFormat="1" applyFont="1" applyBorder="1" applyAlignment="1" applyProtection="1" quotePrefix="1">
      <alignment horizontal="center" vertical="center"/>
      <protection/>
    </xf>
    <xf numFmtId="37" fontId="5" fillId="0" borderId="1" xfId="0" applyNumberFormat="1" applyFont="1" applyBorder="1" applyAlignment="1" applyProtection="1" quotePrefix="1">
      <alignment horizontal="right"/>
      <protection/>
    </xf>
    <xf numFmtId="166" fontId="5" fillId="0" borderId="8" xfId="0" applyNumberFormat="1" applyFont="1" applyBorder="1" applyAlignment="1" applyProtection="1">
      <alignment/>
      <protection/>
    </xf>
    <xf numFmtId="3" fontId="5" fillId="0" borderId="5" xfId="0" applyNumberFormat="1" applyFont="1" applyBorder="1" applyAlignment="1" applyProtection="1">
      <alignment horizontal="center" vertical="center"/>
      <protection/>
    </xf>
    <xf numFmtId="3" fontId="5" fillId="0" borderId="5" xfId="0" applyNumberFormat="1" applyFont="1" applyBorder="1" applyAlignment="1" applyProtection="1" quotePrefix="1">
      <alignment horizontal="center" vertical="center"/>
      <protection/>
    </xf>
    <xf numFmtId="165" fontId="5" fillId="0" borderId="0" xfId="0" applyNumberFormat="1" applyFont="1" applyAlignment="1" applyProtection="1">
      <alignment/>
      <protection/>
    </xf>
    <xf numFmtId="164" fontId="5" fillId="0" borderId="6" xfId="0" applyFont="1" applyBorder="1" applyAlignment="1" applyProtection="1">
      <alignment/>
      <protection/>
    </xf>
    <xf numFmtId="164" fontId="5" fillId="0" borderId="1" xfId="0" applyFont="1" applyBorder="1" applyAlignment="1">
      <alignment/>
    </xf>
    <xf numFmtId="164" fontId="5" fillId="0" borderId="0" xfId="0" applyFont="1" applyBorder="1" applyAlignment="1" applyProtection="1">
      <alignment horizontal="centerContinuous"/>
      <protection/>
    </xf>
    <xf numFmtId="164" fontId="5" fillId="0" borderId="1" xfId="0" applyFont="1" applyBorder="1" applyAlignment="1" applyProtection="1">
      <alignment horizontal="centerContinuous"/>
      <protection/>
    </xf>
    <xf numFmtId="164" fontId="5" fillId="0" borderId="7" xfId="0" applyFont="1" applyBorder="1" applyAlignment="1" applyProtection="1">
      <alignment horizontal="center"/>
      <protection/>
    </xf>
    <xf numFmtId="164" fontId="5" fillId="0" borderId="8" xfId="0" applyFont="1" applyBorder="1" applyAlignment="1" applyProtection="1">
      <alignment horizontal="center" wrapText="1"/>
      <protection/>
    </xf>
    <xf numFmtId="164" fontId="5" fillId="0" borderId="13" xfId="0" applyFont="1" applyBorder="1" applyAlignment="1">
      <alignment vertical="center"/>
    </xf>
    <xf numFmtId="164" fontId="5" fillId="0" borderId="11" xfId="0" applyFont="1" applyBorder="1" applyAlignment="1">
      <alignment vertical="center"/>
    </xf>
    <xf numFmtId="164" fontId="5" fillId="0" borderId="5" xfId="0" applyFont="1" applyBorder="1" applyAlignment="1" applyProtection="1">
      <alignment horizontal="center" wrapText="1"/>
      <protection/>
    </xf>
    <xf numFmtId="164" fontId="5" fillId="0" borderId="5" xfId="0" applyFont="1" applyBorder="1" applyAlignment="1">
      <alignment vertical="center"/>
    </xf>
    <xf numFmtId="164" fontId="5" fillId="0" borderId="5" xfId="0" applyFont="1" applyBorder="1" applyAlignment="1">
      <alignment horizontal="center" vertical="center"/>
    </xf>
    <xf numFmtId="164" fontId="0" fillId="0" borderId="5" xfId="0" applyFont="1" applyBorder="1" applyAlignment="1">
      <alignment horizontal="center" vertical="center"/>
    </xf>
    <xf numFmtId="164" fontId="5" fillId="0" borderId="0" xfId="0" applyFont="1" applyBorder="1" applyAlignment="1" applyProtection="1" quotePrefix="1">
      <alignment horizontal="left" vertical="center" wrapText="1"/>
      <protection/>
    </xf>
    <xf numFmtId="164" fontId="0" fillId="0" borderId="0" xfId="0" applyFont="1" applyBorder="1" applyAlignment="1">
      <alignment vertical="center" wrapText="1"/>
    </xf>
    <xf numFmtId="164" fontId="5" fillId="0" borderId="1" xfId="0" applyFont="1" applyBorder="1" applyAlignment="1" applyProtection="1">
      <alignment/>
      <protection/>
    </xf>
    <xf numFmtId="167" fontId="5" fillId="0" borderId="0" xfId="0" applyNumberFormat="1" applyFont="1" applyAlignment="1">
      <alignment/>
    </xf>
    <xf numFmtId="164" fontId="0" fillId="0" borderId="0" xfId="0" applyFont="1" applyAlignment="1">
      <alignment/>
    </xf>
    <xf numFmtId="164" fontId="5" fillId="0" borderId="0" xfId="0" applyFont="1" applyBorder="1" applyAlignment="1" quotePrefix="1">
      <alignment vertical="center" wrapText="1"/>
    </xf>
    <xf numFmtId="166" fontId="5" fillId="0" borderId="3" xfId="0" applyNumberFormat="1" applyFont="1" applyBorder="1" applyAlignment="1" applyProtection="1">
      <alignment/>
      <protection/>
    </xf>
    <xf numFmtId="164" fontId="6" fillId="0" borderId="0" xfId="0" applyFont="1" applyAlignment="1">
      <alignment horizontal="center"/>
    </xf>
    <xf numFmtId="164" fontId="5" fillId="0" borderId="8" xfId="0" applyFont="1" applyBorder="1" applyAlignment="1">
      <alignment/>
    </xf>
    <xf numFmtId="37" fontId="5" fillId="0" borderId="8" xfId="0" applyNumberFormat="1" applyFont="1" applyBorder="1" applyAlignment="1">
      <alignment/>
    </xf>
    <xf numFmtId="166" fontId="5" fillId="0" borderId="8" xfId="0" applyNumberFormat="1" applyFont="1" applyBorder="1" applyAlignment="1">
      <alignment/>
    </xf>
    <xf numFmtId="164" fontId="5" fillId="0" borderId="8" xfId="0" applyFont="1" applyBorder="1" applyAlignment="1">
      <alignment horizontal="right"/>
    </xf>
    <xf numFmtId="164" fontId="5" fillId="0" borderId="5" xfId="0" applyFont="1" applyBorder="1" applyAlignment="1">
      <alignment/>
    </xf>
    <xf numFmtId="37" fontId="5" fillId="0" borderId="5" xfId="0" applyNumberFormat="1" applyFont="1" applyBorder="1" applyAlignment="1">
      <alignment/>
    </xf>
    <xf numFmtId="164" fontId="10" fillId="0" borderId="0" xfId="0" applyFont="1" applyAlignment="1">
      <alignment/>
    </xf>
    <xf numFmtId="164" fontId="5" fillId="0" borderId="0" xfId="0" applyFont="1" applyBorder="1" applyAlignment="1">
      <alignment vertical="center" wrapText="1"/>
    </xf>
    <xf numFmtId="164" fontId="0" fillId="0" borderId="0" xfId="0" applyFont="1" applyBorder="1" applyAlignment="1">
      <alignment/>
    </xf>
    <xf numFmtId="164" fontId="5" fillId="0" borderId="12" xfId="0" applyFont="1" applyBorder="1" applyAlignment="1" applyProtection="1">
      <alignment horizontal="center" vertical="center"/>
      <protection/>
    </xf>
    <xf numFmtId="164" fontId="0" fillId="0" borderId="3" xfId="0" applyFont="1" applyBorder="1" applyAlignment="1">
      <alignment horizontal="center" vertical="center"/>
    </xf>
    <xf numFmtId="164" fontId="5" fillId="0" borderId="0" xfId="0" applyFont="1" applyBorder="1" applyAlignment="1" quotePrefix="1">
      <alignment vertical="center" wrapText="1"/>
    </xf>
    <xf numFmtId="164" fontId="0" fillId="0" borderId="0" xfId="0" applyFont="1" applyBorder="1" applyAlignment="1">
      <alignment vertical="center" wrapText="1"/>
    </xf>
    <xf numFmtId="164" fontId="5" fillId="0" borderId="0" xfId="0" applyFont="1" applyAlignment="1">
      <alignment vertical="center" wrapText="1"/>
    </xf>
    <xf numFmtId="164" fontId="0" fillId="0" borderId="0" xfId="0" applyFont="1" applyAlignment="1">
      <alignment vertical="center" wrapText="1"/>
    </xf>
    <xf numFmtId="164" fontId="0" fillId="0" borderId="2" xfId="0" applyFont="1" applyBorder="1" applyAlignment="1">
      <alignment vertical="center"/>
    </xf>
    <xf numFmtId="164" fontId="0" fillId="0" borderId="3" xfId="0" applyFont="1" applyBorder="1" applyAlignment="1">
      <alignment vertical="center"/>
    </xf>
    <xf numFmtId="164" fontId="5" fillId="0" borderId="11" xfId="0" applyFont="1" applyBorder="1" applyAlignment="1">
      <alignment horizontal="center" vertical="center"/>
    </xf>
    <xf numFmtId="164" fontId="0" fillId="0" borderId="4" xfId="0" applyFont="1" applyBorder="1" applyAlignment="1">
      <alignment horizontal="center" vertical="center"/>
    </xf>
    <xf numFmtId="164" fontId="5" fillId="0" borderId="0" xfId="0" applyFont="1" applyBorder="1" applyAlignment="1" applyProtection="1" quotePrefix="1">
      <alignment horizontal="left" vertical="center" wrapText="1"/>
      <protection/>
    </xf>
    <xf numFmtId="164" fontId="5" fillId="0" borderId="12" xfId="0" applyFont="1" applyBorder="1" applyAlignment="1">
      <alignment horizontal="center" vertical="center" wrapText="1"/>
    </xf>
    <xf numFmtId="164" fontId="0" fillId="0" borderId="3" xfId="0" applyFont="1" applyBorder="1" applyAlignment="1">
      <alignment horizontal="center" vertical="center" wrapText="1"/>
    </xf>
    <xf numFmtId="164" fontId="5" fillId="0" borderId="0" xfId="0" applyFont="1" applyBorder="1" applyAlignment="1" applyProtection="1">
      <alignment horizontal="left" vertical="center"/>
      <protection/>
    </xf>
    <xf numFmtId="164" fontId="0" fillId="0" borderId="0" xfId="0" applyFont="1" applyBorder="1" applyAlignment="1">
      <alignment vertical="center"/>
    </xf>
    <xf numFmtId="164" fontId="5" fillId="0" borderId="0" xfId="0" applyFont="1" applyAlignment="1" quotePrefix="1">
      <alignment vertical="center" wrapText="1"/>
    </xf>
    <xf numFmtId="164" fontId="0" fillId="0" borderId="3" xfId="0" applyBorder="1" applyAlignment="1">
      <alignment horizontal="center" vertical="center" wrapText="1"/>
    </xf>
    <xf numFmtId="164" fontId="6" fillId="0" borderId="0" xfId="0" applyFont="1" applyAlignment="1" applyProtection="1">
      <alignment horizontal="center" vertical="center" wrapText="1"/>
      <protection/>
    </xf>
    <xf numFmtId="164" fontId="0" fillId="0" borderId="0" xfId="0" applyAlignment="1">
      <alignment horizontal="center" vertical="center" wrapText="1"/>
    </xf>
    <xf numFmtId="164" fontId="10" fillId="0" borderId="0" xfId="0" applyFont="1" applyAlignment="1">
      <alignment horizontal="center"/>
    </xf>
    <xf numFmtId="164" fontId="10" fillId="0" borderId="0" xfId="0" applyFont="1" applyAlignment="1">
      <alignment/>
    </xf>
    <xf numFmtId="164" fontId="11" fillId="0" borderId="0" xfId="0" applyFont="1" applyAlignment="1">
      <alignment/>
    </xf>
    <xf numFmtId="164" fontId="11" fillId="0" borderId="0" xfId="0" applyFont="1" applyAlignment="1">
      <alignment wrapText="1"/>
    </xf>
    <xf numFmtId="164" fontId="6" fillId="0" borderId="0" xfId="0" applyFont="1" applyAlignment="1" applyProtection="1">
      <alignment wrapText="1"/>
      <protection/>
    </xf>
    <xf numFmtId="164" fontId="5" fillId="0" borderId="0" xfId="0" applyFont="1" applyAlignment="1" applyProtection="1">
      <alignment/>
      <protection/>
    </xf>
    <xf numFmtId="164" fontId="0" fillId="0" borderId="0" xfId="0" applyFont="1" applyAlignment="1">
      <alignment vertical="center"/>
    </xf>
    <xf numFmtId="164" fontId="6"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56" customWidth="1"/>
    <col min="2" max="16384" width="9.00390625" style="156" customWidth="1"/>
  </cols>
  <sheetData>
    <row r="1" ht="15">
      <c r="A1" s="155" t="s">
        <v>168</v>
      </c>
    </row>
    <row r="2" spans="1:5" ht="16.5">
      <c r="A2" s="157" t="s">
        <v>170</v>
      </c>
      <c r="B2" s="133"/>
      <c r="C2" s="133"/>
      <c r="D2" s="133"/>
      <c r="E2" s="133"/>
    </row>
    <row r="3" spans="1:7" ht="16.5">
      <c r="A3" s="157" t="s">
        <v>171</v>
      </c>
      <c r="B3" s="133"/>
      <c r="C3" s="133"/>
      <c r="D3" s="133"/>
      <c r="E3" s="133"/>
      <c r="F3" s="133"/>
      <c r="G3" s="133"/>
    </row>
    <row r="4" spans="1:11" ht="16.5">
      <c r="A4" s="157" t="s">
        <v>172</v>
      </c>
      <c r="B4" s="133"/>
      <c r="C4" s="133"/>
      <c r="D4" s="133"/>
      <c r="E4" s="133"/>
      <c r="F4" s="133"/>
      <c r="G4" s="133"/>
      <c r="H4" s="133"/>
      <c r="I4" s="133"/>
      <c r="J4" s="133"/>
      <c r="K4" s="133"/>
    </row>
    <row r="5" spans="1:11" ht="16.5">
      <c r="A5" s="157" t="s">
        <v>173</v>
      </c>
      <c r="B5" s="133"/>
      <c r="C5" s="133"/>
      <c r="D5" s="133"/>
      <c r="E5" s="133"/>
      <c r="F5" s="133"/>
      <c r="G5" s="133"/>
      <c r="H5" s="133"/>
      <c r="I5" s="133"/>
      <c r="J5" s="133"/>
      <c r="K5" s="133"/>
    </row>
    <row r="6" spans="1:11" ht="36.75" customHeight="1">
      <c r="A6" s="158" t="s">
        <v>174</v>
      </c>
      <c r="B6" s="133"/>
      <c r="C6" s="133"/>
      <c r="D6" s="133"/>
      <c r="E6" s="133"/>
      <c r="F6" s="133"/>
      <c r="G6" s="133"/>
      <c r="H6" s="133"/>
      <c r="I6" s="133"/>
      <c r="J6" s="133"/>
      <c r="K6" s="133"/>
    </row>
    <row r="7" spans="1:11" ht="33.75" customHeight="1">
      <c r="A7" s="159" t="s">
        <v>175</v>
      </c>
      <c r="B7" s="133"/>
      <c r="C7" s="133"/>
      <c r="D7" s="133"/>
      <c r="E7" s="133"/>
      <c r="F7" s="133"/>
      <c r="G7" s="133"/>
      <c r="H7" s="133"/>
      <c r="I7" s="133"/>
      <c r="J7" s="133"/>
      <c r="K7" s="133"/>
    </row>
    <row r="8" spans="1:7" ht="15">
      <c r="A8" s="162" t="s">
        <v>169</v>
      </c>
      <c r="B8" s="161"/>
      <c r="C8" s="161"/>
      <c r="D8" s="161"/>
      <c r="E8" s="161"/>
      <c r="F8" s="160"/>
      <c r="G8" s="160"/>
    </row>
    <row r="9" spans="1:7" ht="15">
      <c r="A9" s="160"/>
      <c r="B9" s="160"/>
      <c r="C9" s="160"/>
      <c r="D9" s="160"/>
      <c r="E9" s="160"/>
      <c r="F9" s="160"/>
      <c r="G9" s="160"/>
    </row>
    <row r="10" spans="1:7" ht="15">
      <c r="A10" s="160"/>
      <c r="B10" s="160"/>
      <c r="C10" s="160"/>
      <c r="D10" s="160"/>
      <c r="E10" s="160"/>
      <c r="F10" s="160"/>
      <c r="G10" s="160"/>
    </row>
    <row r="11" spans="1:7" ht="15">
      <c r="A11" s="160"/>
      <c r="B11" s="160"/>
      <c r="C11" s="160"/>
      <c r="D11" s="160"/>
      <c r="E11" s="160"/>
      <c r="F11" s="160"/>
      <c r="G11" s="16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9.00390625" defaultRowHeight="12.75"/>
  <cols>
    <col min="1" max="1" width="47.75390625" style="2" customWidth="1"/>
    <col min="2" max="16384" width="9.00390625" style="2" customWidth="1"/>
  </cols>
  <sheetData>
    <row r="2" ht="12.75">
      <c r="A2" s="126" t="s">
        <v>155</v>
      </c>
    </row>
    <row r="3" ht="12.75">
      <c r="A3" s="126"/>
    </row>
    <row r="4" spans="1:2" ht="19.5" customHeight="1">
      <c r="A4" s="127" t="s">
        <v>0</v>
      </c>
      <c r="B4" s="128">
        <v>66876</v>
      </c>
    </row>
    <row r="5" spans="1:2" ht="19.5" customHeight="1">
      <c r="A5" s="127" t="s">
        <v>1</v>
      </c>
      <c r="B5" s="128">
        <v>38869</v>
      </c>
    </row>
    <row r="6" spans="1:2" ht="19.5" customHeight="1">
      <c r="A6" s="127" t="s">
        <v>151</v>
      </c>
      <c r="B6" s="129">
        <v>13.6</v>
      </c>
    </row>
    <row r="7" spans="1:2" ht="19.5" customHeight="1">
      <c r="A7" s="127" t="s">
        <v>152</v>
      </c>
      <c r="B7" s="129">
        <v>7.9</v>
      </c>
    </row>
    <row r="8" spans="1:2" ht="19.5" customHeight="1">
      <c r="A8" s="127" t="s">
        <v>2</v>
      </c>
      <c r="B8" s="127">
        <v>28</v>
      </c>
    </row>
    <row r="9" spans="1:2" ht="19.5" customHeight="1">
      <c r="A9" s="127" t="s">
        <v>3</v>
      </c>
      <c r="B9" s="127">
        <v>30</v>
      </c>
    </row>
    <row r="10" spans="1:2" ht="19.5" customHeight="1">
      <c r="A10" s="127" t="s">
        <v>4</v>
      </c>
      <c r="B10" s="127">
        <v>37</v>
      </c>
    </row>
    <row r="11" spans="1:2" ht="19.5" customHeight="1">
      <c r="A11" s="127" t="s">
        <v>5</v>
      </c>
      <c r="B11" s="127">
        <v>39</v>
      </c>
    </row>
    <row r="12" spans="1:2" ht="19.5" customHeight="1">
      <c r="A12" s="127" t="s">
        <v>6</v>
      </c>
      <c r="B12" s="130" t="s">
        <v>159</v>
      </c>
    </row>
    <row r="13" spans="1:2" ht="19.5" customHeight="1">
      <c r="A13" s="127" t="s">
        <v>7</v>
      </c>
      <c r="B13" s="128">
        <v>36641</v>
      </c>
    </row>
    <row r="14" spans="1:2" ht="19.5" customHeight="1">
      <c r="A14" s="131"/>
      <c r="B14" s="132"/>
    </row>
    <row r="15" spans="1:2" ht="29.25" customHeight="1">
      <c r="A15" s="134" t="s">
        <v>163</v>
      </c>
      <c r="B15" s="135"/>
    </row>
  </sheetData>
  <mergeCells count="1">
    <mergeCell ref="A15:B15"/>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3"/>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25" t="s">
        <v>9</v>
      </c>
      <c r="B2" s="1"/>
      <c r="C2" s="1"/>
      <c r="D2" s="1"/>
      <c r="E2" s="1"/>
    </row>
    <row r="3" spans="1:5" ht="12.75">
      <c r="A3" s="26" t="s">
        <v>10</v>
      </c>
      <c r="B3" s="1"/>
      <c r="C3" s="1"/>
      <c r="D3" s="1"/>
      <c r="E3" s="1"/>
    </row>
    <row r="4" spans="1:5" ht="12.75">
      <c r="A4" s="25" t="s">
        <v>29</v>
      </c>
      <c r="B4" s="1"/>
      <c r="C4" s="1"/>
      <c r="D4" s="1"/>
      <c r="E4" s="1"/>
    </row>
    <row r="5" spans="1:5" ht="12.75">
      <c r="A5" s="25" t="s">
        <v>153</v>
      </c>
      <c r="B5" s="1"/>
      <c r="C5" s="1"/>
      <c r="D5" s="1"/>
      <c r="E5" s="1"/>
    </row>
    <row r="6" spans="1:5" ht="12.75">
      <c r="A6" s="25"/>
      <c r="B6" s="1"/>
      <c r="C6" s="1"/>
      <c r="D6" s="1"/>
      <c r="E6" s="1"/>
    </row>
    <row r="7" spans="1:5" ht="12.75">
      <c r="A7" s="56" t="s">
        <v>39</v>
      </c>
      <c r="B7" s="57"/>
      <c r="C7" s="136" t="s">
        <v>30</v>
      </c>
      <c r="D7" s="58" t="s">
        <v>42</v>
      </c>
      <c r="E7" s="57"/>
    </row>
    <row r="8" spans="1:5" ht="12.75">
      <c r="A8" s="23" t="s">
        <v>40</v>
      </c>
      <c r="B8" s="59" t="s">
        <v>41</v>
      </c>
      <c r="C8" s="137"/>
      <c r="D8" s="59" t="s">
        <v>40</v>
      </c>
      <c r="E8" s="59" t="s">
        <v>41</v>
      </c>
    </row>
    <row r="9" spans="1:5" ht="12.75">
      <c r="A9" s="60">
        <v>709000</v>
      </c>
      <c r="B9" s="121">
        <v>18.6</v>
      </c>
      <c r="C9" s="38">
        <v>1900</v>
      </c>
      <c r="D9" s="62">
        <v>23295</v>
      </c>
      <c r="E9" s="121">
        <v>19.2</v>
      </c>
    </row>
    <row r="10" spans="1:5" ht="12.75">
      <c r="A10" s="60">
        <v>948000</v>
      </c>
      <c r="B10" s="121">
        <v>20.5</v>
      </c>
      <c r="C10" s="38">
        <v>1910</v>
      </c>
      <c r="D10" s="62">
        <v>29039</v>
      </c>
      <c r="E10" s="121">
        <v>20.7</v>
      </c>
    </row>
    <row r="11" spans="1:5" ht="12.75">
      <c r="A11" s="60">
        <v>1274476</v>
      </c>
      <c r="B11" s="63">
        <v>23.9</v>
      </c>
      <c r="C11" s="38">
        <v>1920</v>
      </c>
      <c r="D11" s="62">
        <v>50805</v>
      </c>
      <c r="E11" s="63">
        <v>27.7</v>
      </c>
    </row>
    <row r="12" spans="1:5" ht="12.75">
      <c r="A12" s="60">
        <v>1126856</v>
      </c>
      <c r="B12" s="63">
        <v>18.3</v>
      </c>
      <c r="C12" s="38">
        <v>1930</v>
      </c>
      <c r="D12" s="62">
        <v>29482</v>
      </c>
      <c r="E12" s="63">
        <v>12.2</v>
      </c>
    </row>
    <row r="13" spans="1:5" ht="12.75">
      <c r="A13" s="60">
        <v>1595879</v>
      </c>
      <c r="B13" s="63">
        <v>24.2</v>
      </c>
      <c r="C13" s="38">
        <v>1940</v>
      </c>
      <c r="D13" s="62">
        <v>46342</v>
      </c>
      <c r="E13" s="63">
        <v>17.6</v>
      </c>
    </row>
    <row r="14" spans="1:5" ht="12.75">
      <c r="A14" s="60">
        <v>1667231</v>
      </c>
      <c r="B14" s="63">
        <v>22.1</v>
      </c>
      <c r="C14" s="38">
        <v>1950</v>
      </c>
      <c r="D14" s="62">
        <v>58180</v>
      </c>
      <c r="E14" s="63">
        <v>18.3</v>
      </c>
    </row>
    <row r="15" spans="1:5" ht="12.75">
      <c r="A15" s="60">
        <v>1523000</v>
      </c>
      <c r="B15" s="63">
        <v>17</v>
      </c>
      <c r="C15" s="38">
        <v>1960</v>
      </c>
      <c r="D15" s="62">
        <v>61090</v>
      </c>
      <c r="E15" s="63">
        <v>15.6</v>
      </c>
    </row>
    <row r="16" spans="1:5" ht="12.75">
      <c r="A16" s="60">
        <v>2158802</v>
      </c>
      <c r="B16" s="63">
        <v>21.2</v>
      </c>
      <c r="C16" s="38">
        <v>1970</v>
      </c>
      <c r="D16" s="62">
        <v>91933</v>
      </c>
      <c r="E16" s="63">
        <v>20.7</v>
      </c>
    </row>
    <row r="17" spans="1:8" ht="12.75">
      <c r="A17" s="60">
        <v>2390252</v>
      </c>
      <c r="B17" s="63">
        <v>21.2</v>
      </c>
      <c r="C17" s="38">
        <v>1980</v>
      </c>
      <c r="D17" s="62">
        <v>86898</v>
      </c>
      <c r="E17" s="63">
        <v>18.8</v>
      </c>
      <c r="F17" s="122"/>
      <c r="G17" s="123"/>
      <c r="H17" s="122"/>
    </row>
    <row r="18" spans="1:8" ht="12.75">
      <c r="A18" s="60">
        <v>2443489</v>
      </c>
      <c r="B18" s="63">
        <v>19.6</v>
      </c>
      <c r="C18" s="38">
        <v>1990</v>
      </c>
      <c r="D18" s="62">
        <v>76099</v>
      </c>
      <c r="E18" s="63">
        <v>16.3</v>
      </c>
      <c r="F18" s="122"/>
      <c r="G18" s="123"/>
      <c r="H18" s="122"/>
    </row>
    <row r="19" spans="1:8" ht="12.75">
      <c r="A19" s="60">
        <v>2371000</v>
      </c>
      <c r="B19" s="63">
        <v>18.8</v>
      </c>
      <c r="C19" s="38">
        <v>1991</v>
      </c>
      <c r="D19" s="62">
        <v>72747</v>
      </c>
      <c r="E19" s="63">
        <v>15.5</v>
      </c>
      <c r="F19" s="122"/>
      <c r="G19" s="123"/>
      <c r="H19" s="122"/>
    </row>
    <row r="20" spans="1:8" ht="12.75">
      <c r="A20" s="60">
        <v>2362000</v>
      </c>
      <c r="B20" s="63">
        <v>18.5</v>
      </c>
      <c r="C20" s="38">
        <v>1992</v>
      </c>
      <c r="D20" s="62">
        <v>71322</v>
      </c>
      <c r="E20" s="63">
        <v>15.1</v>
      </c>
      <c r="F20" s="122"/>
      <c r="G20" s="123"/>
      <c r="H20" s="122"/>
    </row>
    <row r="21" spans="1:8" ht="12.75">
      <c r="A21" s="60">
        <v>2334000</v>
      </c>
      <c r="B21" s="63">
        <v>18.1</v>
      </c>
      <c r="C21" s="38">
        <v>1993</v>
      </c>
      <c r="D21" s="62">
        <v>70771</v>
      </c>
      <c r="E21" s="63">
        <v>14.9</v>
      </c>
      <c r="F21" s="122"/>
      <c r="G21" s="123"/>
      <c r="H21" s="122"/>
    </row>
    <row r="22" spans="1:8" ht="12.75">
      <c r="A22" s="60">
        <v>2362000</v>
      </c>
      <c r="B22" s="63">
        <v>18.1</v>
      </c>
      <c r="C22" s="38">
        <v>1994</v>
      </c>
      <c r="D22" s="62">
        <v>70966</v>
      </c>
      <c r="E22" s="63">
        <v>14.8</v>
      </c>
      <c r="G22" s="123"/>
      <c r="H22" s="122"/>
    </row>
    <row r="23" spans="1:8" ht="12.75">
      <c r="A23" s="60">
        <v>2336000</v>
      </c>
      <c r="B23" s="63">
        <v>17.8</v>
      </c>
      <c r="C23" s="38">
        <v>1995</v>
      </c>
      <c r="D23" s="62">
        <v>71042</v>
      </c>
      <c r="E23" s="63">
        <v>14.7</v>
      </c>
      <c r="G23" s="123"/>
      <c r="H23" s="122"/>
    </row>
    <row r="24" spans="1:8" ht="12.75">
      <c r="A24" s="60">
        <v>2344000</v>
      </c>
      <c r="B24" s="63">
        <v>17.7</v>
      </c>
      <c r="C24" s="34">
        <v>1996</v>
      </c>
      <c r="D24" s="62">
        <v>68598</v>
      </c>
      <c r="E24" s="63">
        <v>14.1</v>
      </c>
      <c r="G24" s="123"/>
      <c r="H24" s="122"/>
    </row>
    <row r="25" spans="1:5" ht="12.75">
      <c r="A25" s="60">
        <v>2384000</v>
      </c>
      <c r="B25" s="63">
        <v>17.8</v>
      </c>
      <c r="C25" s="4">
        <v>1997</v>
      </c>
      <c r="D25" s="62">
        <v>66974</v>
      </c>
      <c r="E25" s="63">
        <v>13.7</v>
      </c>
    </row>
    <row r="26" spans="1:5" ht="12.75">
      <c r="A26" s="60">
        <v>2244000</v>
      </c>
      <c r="B26" s="63">
        <v>16.8</v>
      </c>
      <c r="C26" s="34">
        <v>1998</v>
      </c>
      <c r="D26" s="62">
        <v>65642</v>
      </c>
      <c r="E26" s="63">
        <v>13.4</v>
      </c>
    </row>
    <row r="27" spans="1:5" ht="12.75">
      <c r="A27" s="60">
        <v>2358000</v>
      </c>
      <c r="B27" s="63">
        <v>17.2</v>
      </c>
      <c r="C27" s="38">
        <v>1999</v>
      </c>
      <c r="D27" s="62">
        <v>67105</v>
      </c>
      <c r="E27" s="63">
        <v>13.6</v>
      </c>
    </row>
    <row r="28" spans="1:5" ht="12.75">
      <c r="A28" s="64">
        <v>2329000</v>
      </c>
      <c r="B28" s="72">
        <v>17</v>
      </c>
      <c r="C28" s="34">
        <v>2000</v>
      </c>
      <c r="D28" s="60">
        <v>66326</v>
      </c>
      <c r="E28" s="98">
        <v>13.4</v>
      </c>
    </row>
    <row r="29" spans="1:5" ht="12.75">
      <c r="A29" s="73">
        <v>2327000</v>
      </c>
      <c r="B29" s="74">
        <v>16.4</v>
      </c>
      <c r="C29" s="75">
        <v>2001</v>
      </c>
      <c r="D29" s="76">
        <v>66876</v>
      </c>
      <c r="E29" s="125">
        <v>13.6</v>
      </c>
    </row>
    <row r="30" spans="1:5" ht="12.75">
      <c r="A30" s="79"/>
      <c r="B30" s="65"/>
      <c r="C30" s="80"/>
      <c r="D30" s="46"/>
      <c r="E30" s="61"/>
    </row>
    <row r="31" spans="1:5" ht="54" customHeight="1">
      <c r="A31" s="138" t="s">
        <v>164</v>
      </c>
      <c r="B31" s="139"/>
      <c r="C31" s="139"/>
      <c r="D31" s="139"/>
      <c r="E31" s="139"/>
    </row>
    <row r="32" spans="1:5" ht="12.75" customHeight="1">
      <c r="A32" s="124"/>
      <c r="B32" s="120"/>
      <c r="C32" s="120"/>
      <c r="D32" s="120"/>
      <c r="E32" s="120"/>
    </row>
    <row r="33" spans="1:5" ht="42.75" customHeight="1">
      <c r="A33" s="140" t="s">
        <v>167</v>
      </c>
      <c r="B33" s="141"/>
      <c r="C33" s="141"/>
      <c r="D33" s="141"/>
      <c r="E33" s="141"/>
    </row>
  </sheetData>
  <mergeCells count="3">
    <mergeCell ref="C7:C8"/>
    <mergeCell ref="A31:E31"/>
    <mergeCell ref="A33:E33"/>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5.625" style="2" customWidth="1"/>
    <col min="6" max="7" width="6.25390625" style="2" bestFit="1" customWidth="1"/>
    <col min="8" max="8" width="8.125" style="2" customWidth="1"/>
    <col min="9" max="9" width="5.625" style="2" customWidth="1"/>
    <col min="10" max="16384" width="9.00390625" style="2" customWidth="1"/>
  </cols>
  <sheetData>
    <row r="1" ht="12.75">
      <c r="A1" s="106"/>
    </row>
    <row r="2" spans="1:9" ht="12.75">
      <c r="A2" s="25" t="s">
        <v>11</v>
      </c>
      <c r="B2" s="1"/>
      <c r="C2" s="1"/>
      <c r="D2" s="1"/>
      <c r="E2" s="1"/>
      <c r="F2" s="1"/>
      <c r="G2" s="1"/>
      <c r="H2" s="1"/>
      <c r="I2" s="1"/>
    </row>
    <row r="3" spans="1:9" ht="12.75">
      <c r="A3" s="26" t="s">
        <v>150</v>
      </c>
      <c r="B3" s="1"/>
      <c r="C3" s="1"/>
      <c r="D3" s="1"/>
      <c r="E3" s="1"/>
      <c r="F3" s="1"/>
      <c r="G3" s="1"/>
      <c r="H3" s="1"/>
      <c r="I3" s="1"/>
    </row>
    <row r="4" spans="1:9" ht="12.75">
      <c r="A4" s="1" t="s">
        <v>156</v>
      </c>
      <c r="B4" s="1"/>
      <c r="C4" s="1"/>
      <c r="D4" s="1"/>
      <c r="E4" s="1"/>
      <c r="F4" s="1"/>
      <c r="G4" s="1"/>
      <c r="H4" s="1"/>
      <c r="I4" s="1"/>
    </row>
    <row r="5" spans="1:9" ht="12.75">
      <c r="A5" s="1"/>
      <c r="B5" s="1"/>
      <c r="C5" s="1"/>
      <c r="D5" s="1"/>
      <c r="E5" s="1"/>
      <c r="F5" s="1"/>
      <c r="G5" s="1"/>
      <c r="H5" s="1"/>
      <c r="I5" s="1"/>
    </row>
    <row r="6" spans="1:9" ht="12.75">
      <c r="A6" s="136" t="s">
        <v>51</v>
      </c>
      <c r="B6" s="83" t="s">
        <v>46</v>
      </c>
      <c r="C6" s="83"/>
      <c r="D6" s="83"/>
      <c r="E6" s="57"/>
      <c r="F6" s="82" t="s">
        <v>47</v>
      </c>
      <c r="G6" s="83"/>
      <c r="H6" s="83"/>
      <c r="I6" s="57"/>
    </row>
    <row r="7" spans="1:9" ht="12.75">
      <c r="A7" s="142"/>
      <c r="B7" s="107">
        <v>1981</v>
      </c>
      <c r="C7" s="108">
        <v>1991</v>
      </c>
      <c r="D7" s="109">
        <v>2001</v>
      </c>
      <c r="E7" s="110"/>
      <c r="F7" s="107">
        <v>1981</v>
      </c>
      <c r="G7" s="108">
        <v>1991</v>
      </c>
      <c r="H7" s="109">
        <v>2001</v>
      </c>
      <c r="I7" s="110"/>
    </row>
    <row r="8" spans="1:9" ht="12.75">
      <c r="A8" s="143"/>
      <c r="B8" s="111" t="s">
        <v>41</v>
      </c>
      <c r="C8" s="111" t="s">
        <v>41</v>
      </c>
      <c r="D8" s="59" t="s">
        <v>40</v>
      </c>
      <c r="E8" s="23" t="s">
        <v>41</v>
      </c>
      <c r="F8" s="111" t="s">
        <v>41</v>
      </c>
      <c r="G8" s="111" t="s">
        <v>41</v>
      </c>
      <c r="H8" s="59" t="s">
        <v>40</v>
      </c>
      <c r="I8" s="23" t="s">
        <v>41</v>
      </c>
    </row>
    <row r="9" spans="1:9" ht="12.75">
      <c r="A9" s="34"/>
      <c r="B9" s="38"/>
      <c r="C9" s="38"/>
      <c r="D9" s="38"/>
      <c r="E9" s="38"/>
      <c r="F9" s="38"/>
      <c r="G9" s="38"/>
      <c r="H9" s="38"/>
      <c r="I9" s="38"/>
    </row>
    <row r="10" spans="1:9" ht="19.5" customHeight="1">
      <c r="A10" s="34" t="s">
        <v>43</v>
      </c>
      <c r="B10" s="63">
        <v>13.8</v>
      </c>
      <c r="C10" s="63">
        <v>6.3</v>
      </c>
      <c r="D10" s="60">
        <v>1269</v>
      </c>
      <c r="E10" s="63">
        <v>3.6</v>
      </c>
      <c r="F10" s="63">
        <v>36.8</v>
      </c>
      <c r="G10" s="63">
        <v>17.1</v>
      </c>
      <c r="H10" s="62">
        <v>3631</v>
      </c>
      <c r="I10" s="63">
        <v>10.7</v>
      </c>
    </row>
    <row r="11" spans="1:9" ht="19.5" customHeight="1">
      <c r="A11" s="34" t="s">
        <v>12</v>
      </c>
      <c r="B11" s="63">
        <v>70.8</v>
      </c>
      <c r="C11" s="63">
        <v>51.6</v>
      </c>
      <c r="D11" s="60">
        <v>13631</v>
      </c>
      <c r="E11" s="63">
        <v>41.8</v>
      </c>
      <c r="F11" s="63">
        <v>73.6</v>
      </c>
      <c r="G11" s="63">
        <v>65.1</v>
      </c>
      <c r="H11" s="62">
        <v>18466</v>
      </c>
      <c r="I11" s="63">
        <v>57.7</v>
      </c>
    </row>
    <row r="12" spans="1:9" ht="19.5" customHeight="1">
      <c r="A12" s="34" t="s">
        <v>13</v>
      </c>
      <c r="B12" s="63">
        <v>40</v>
      </c>
      <c r="C12" s="63">
        <v>42.1</v>
      </c>
      <c r="D12" s="60">
        <v>28601</v>
      </c>
      <c r="E12" s="63">
        <v>40.1</v>
      </c>
      <c r="F12" s="63">
        <v>30.6</v>
      </c>
      <c r="G12" s="63">
        <v>35.2</v>
      </c>
      <c r="H12" s="62">
        <v>25485</v>
      </c>
      <c r="I12" s="63">
        <v>35.3</v>
      </c>
    </row>
    <row r="13" spans="1:9" ht="19.5" customHeight="1">
      <c r="A13" s="34" t="s">
        <v>14</v>
      </c>
      <c r="B13" s="63">
        <v>17.6</v>
      </c>
      <c r="C13" s="63">
        <v>17.5</v>
      </c>
      <c r="D13" s="60">
        <v>12972</v>
      </c>
      <c r="E13" s="63">
        <v>16.5</v>
      </c>
      <c r="F13" s="63">
        <v>12.3</v>
      </c>
      <c r="G13" s="63">
        <v>14.6</v>
      </c>
      <c r="H13" s="62">
        <v>11511</v>
      </c>
      <c r="I13" s="63">
        <v>14.1</v>
      </c>
    </row>
    <row r="14" spans="1:9" ht="19.5" customHeight="1">
      <c r="A14" s="34" t="s">
        <v>44</v>
      </c>
      <c r="B14" s="63">
        <v>6.3</v>
      </c>
      <c r="C14" s="63">
        <v>6.1</v>
      </c>
      <c r="D14" s="60">
        <v>10403</v>
      </c>
      <c r="E14" s="63">
        <v>6.7</v>
      </c>
      <c r="F14" s="63">
        <v>3.4</v>
      </c>
      <c r="G14" s="63">
        <v>3.3</v>
      </c>
      <c r="H14" s="62">
        <v>7781</v>
      </c>
      <c r="I14" s="63">
        <v>4.3</v>
      </c>
    </row>
    <row r="15" spans="1:9" ht="19.5" customHeight="1">
      <c r="A15" s="23" t="s">
        <v>15</v>
      </c>
      <c r="B15" s="96">
        <v>18.9</v>
      </c>
      <c r="C15" s="96">
        <v>16.1</v>
      </c>
      <c r="D15" s="95">
        <v>66876</v>
      </c>
      <c r="E15" s="96">
        <v>13.9</v>
      </c>
      <c r="F15" s="96">
        <v>17.9</v>
      </c>
      <c r="G15" s="96">
        <v>15.2</v>
      </c>
      <c r="H15" s="95">
        <v>66876</v>
      </c>
      <c r="I15" s="96">
        <v>13.2</v>
      </c>
    </row>
    <row r="16" spans="1:9" ht="25.5">
      <c r="A16" s="112" t="s">
        <v>45</v>
      </c>
      <c r="B16" s="113"/>
      <c r="C16" s="114"/>
      <c r="D16" s="144">
        <v>30</v>
      </c>
      <c r="E16" s="145"/>
      <c r="F16" s="113"/>
      <c r="G16" s="114"/>
      <c r="H16" s="144">
        <v>28</v>
      </c>
      <c r="I16" s="145"/>
    </row>
    <row r="17" spans="1:9" ht="12.75">
      <c r="A17" s="115"/>
      <c r="B17" s="116"/>
      <c r="C17" s="116"/>
      <c r="D17" s="117"/>
      <c r="E17" s="118"/>
      <c r="F17" s="116"/>
      <c r="G17" s="116"/>
      <c r="H17" s="117"/>
      <c r="I17" s="118"/>
    </row>
    <row r="18" spans="1:9" ht="51.75" customHeight="1">
      <c r="A18" s="146" t="s">
        <v>52</v>
      </c>
      <c r="B18" s="139"/>
      <c r="C18" s="139"/>
      <c r="D18" s="139"/>
      <c r="E18" s="139"/>
      <c r="F18" s="139"/>
      <c r="G18" s="139"/>
      <c r="H18" s="139"/>
      <c r="I18" s="139"/>
    </row>
    <row r="19" spans="1:9" ht="12.75" customHeight="1">
      <c r="A19" s="119"/>
      <c r="B19" s="120"/>
      <c r="C19" s="120"/>
      <c r="D19" s="120"/>
      <c r="E19" s="120"/>
      <c r="F19" s="120"/>
      <c r="G19" s="120"/>
      <c r="H19" s="120"/>
      <c r="I19" s="120"/>
    </row>
    <row r="20" spans="1:9" ht="30.75" customHeight="1">
      <c r="A20" s="140" t="s">
        <v>162</v>
      </c>
      <c r="B20" s="141"/>
      <c r="C20" s="141"/>
      <c r="D20" s="141"/>
      <c r="E20" s="141"/>
      <c r="F20" s="141"/>
      <c r="G20" s="141"/>
      <c r="H20" s="141"/>
      <c r="I20" s="141"/>
    </row>
  </sheetData>
  <mergeCells count="5">
    <mergeCell ref="A20:I20"/>
    <mergeCell ref="A6:A8"/>
    <mergeCell ref="D16:E16"/>
    <mergeCell ref="H16:I16"/>
    <mergeCell ref="A18:I18"/>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00390625" defaultRowHeight="12.75"/>
  <cols>
    <col min="1" max="16384" width="11.125" style="2" customWidth="1"/>
  </cols>
  <sheetData>
    <row r="1" ht="12.75">
      <c r="A1" s="24"/>
    </row>
    <row r="2" spans="1:11" ht="12.75">
      <c r="A2" s="25" t="s">
        <v>16</v>
      </c>
      <c r="B2" s="1"/>
      <c r="C2" s="1"/>
      <c r="D2" s="1"/>
      <c r="E2" s="1"/>
      <c r="F2" s="1"/>
      <c r="G2" s="1"/>
      <c r="H2" s="1"/>
      <c r="I2" s="1"/>
      <c r="J2" s="1"/>
      <c r="K2" s="1"/>
    </row>
    <row r="3" spans="1:11" ht="12.75">
      <c r="A3" s="26" t="s">
        <v>17</v>
      </c>
      <c r="B3" s="1"/>
      <c r="C3" s="1"/>
      <c r="D3" s="1"/>
      <c r="E3" s="1"/>
      <c r="F3" s="1"/>
      <c r="G3" s="1"/>
      <c r="H3" s="1"/>
      <c r="I3" s="1"/>
      <c r="J3" s="1"/>
      <c r="K3" s="1"/>
    </row>
    <row r="4" spans="1:11" ht="12.75">
      <c r="A4" s="25" t="s">
        <v>157</v>
      </c>
      <c r="B4" s="1"/>
      <c r="C4" s="1"/>
      <c r="D4" s="1"/>
      <c r="E4" s="1"/>
      <c r="F4" s="1"/>
      <c r="G4" s="1"/>
      <c r="H4" s="1"/>
      <c r="I4" s="1"/>
      <c r="J4" s="1"/>
      <c r="K4" s="1"/>
    </row>
    <row r="5" spans="1:11" ht="12.75">
      <c r="A5" s="25"/>
      <c r="B5" s="1"/>
      <c r="C5" s="1"/>
      <c r="D5" s="1"/>
      <c r="E5" s="1"/>
      <c r="F5" s="1"/>
      <c r="G5" s="1"/>
      <c r="H5" s="1"/>
      <c r="I5" s="1"/>
      <c r="J5" s="1"/>
      <c r="K5" s="1"/>
    </row>
    <row r="6" spans="1:11" ht="12.75">
      <c r="A6" s="147" t="s">
        <v>51</v>
      </c>
      <c r="B6" s="82">
        <v>1991</v>
      </c>
      <c r="C6" s="83"/>
      <c r="D6" s="83"/>
      <c r="E6" s="83"/>
      <c r="F6" s="57"/>
      <c r="G6" s="82">
        <v>2001</v>
      </c>
      <c r="H6" s="83"/>
      <c r="I6" s="83"/>
      <c r="J6" s="83"/>
      <c r="K6" s="57"/>
    </row>
    <row r="7" spans="1:11" ht="25.5">
      <c r="A7" s="148"/>
      <c r="B7" s="84" t="s">
        <v>57</v>
      </c>
      <c r="C7" s="84" t="s">
        <v>56</v>
      </c>
      <c r="D7" s="84" t="s">
        <v>55</v>
      </c>
      <c r="E7" s="84" t="s">
        <v>54</v>
      </c>
      <c r="F7" s="84" t="s">
        <v>53</v>
      </c>
      <c r="G7" s="84" t="s">
        <v>57</v>
      </c>
      <c r="H7" s="84" t="s">
        <v>56</v>
      </c>
      <c r="I7" s="84" t="s">
        <v>55</v>
      </c>
      <c r="J7" s="84" t="s">
        <v>54</v>
      </c>
      <c r="K7" s="84" t="s">
        <v>53</v>
      </c>
    </row>
    <row r="8" spans="1:13" s="70" customFormat="1" ht="19.5" customHeight="1">
      <c r="A8" s="85" t="s">
        <v>8</v>
      </c>
      <c r="B8" s="94">
        <v>72747</v>
      </c>
      <c r="C8" s="94">
        <v>47415</v>
      </c>
      <c r="D8" s="103">
        <v>65.2</v>
      </c>
      <c r="E8" s="94">
        <v>19099</v>
      </c>
      <c r="F8" s="94">
        <v>6216</v>
      </c>
      <c r="G8" s="95">
        <v>66876</v>
      </c>
      <c r="H8" s="94">
        <v>43454</v>
      </c>
      <c r="I8" s="96">
        <f>H8/G8*100</f>
        <v>65</v>
      </c>
      <c r="J8" s="94">
        <v>16888</v>
      </c>
      <c r="K8" s="94">
        <f>5005+1161+358</f>
        <v>6524</v>
      </c>
      <c r="M8" s="70">
        <f>J8+K8</f>
        <v>23412</v>
      </c>
    </row>
    <row r="9" spans="1:13" s="70" customFormat="1" ht="12.75" customHeight="1">
      <c r="A9" s="87"/>
      <c r="B9" s="62"/>
      <c r="C9" s="62"/>
      <c r="D9" s="63"/>
      <c r="E9" s="62"/>
      <c r="F9" s="62"/>
      <c r="G9" s="62"/>
      <c r="H9" s="62"/>
      <c r="I9" s="63"/>
      <c r="J9" s="62"/>
      <c r="K9" s="62"/>
      <c r="M9" s="70">
        <f>M8/G8*100</f>
        <v>35.0080746456128</v>
      </c>
    </row>
    <row r="10" spans="1:11" ht="19.5" customHeight="1">
      <c r="A10" s="86" t="s">
        <v>58</v>
      </c>
      <c r="B10" s="62">
        <v>5897</v>
      </c>
      <c r="C10" s="62">
        <v>5851</v>
      </c>
      <c r="D10" s="63">
        <v>99.2</v>
      </c>
      <c r="E10" s="62">
        <v>44</v>
      </c>
      <c r="F10" s="102" t="s">
        <v>38</v>
      </c>
      <c r="G10" s="62">
        <v>3631</v>
      </c>
      <c r="H10" s="62">
        <v>3608</v>
      </c>
      <c r="I10" s="63">
        <f>H10/G10*100</f>
        <v>99.4</v>
      </c>
      <c r="J10" s="62">
        <v>22</v>
      </c>
      <c r="K10" s="102" t="s">
        <v>38</v>
      </c>
    </row>
    <row r="11" spans="1:11" ht="19.5" customHeight="1">
      <c r="A11" s="87" t="s">
        <v>18</v>
      </c>
      <c r="B11" s="62">
        <v>23185</v>
      </c>
      <c r="C11" s="62">
        <v>21744</v>
      </c>
      <c r="D11" s="63">
        <v>93.8</v>
      </c>
      <c r="E11" s="62">
        <v>1393</v>
      </c>
      <c r="F11" s="62">
        <v>43</v>
      </c>
      <c r="G11" s="62">
        <v>18466</v>
      </c>
      <c r="H11" s="62">
        <v>17697</v>
      </c>
      <c r="I11" s="63">
        <f aca="true" t="shared" si="0" ref="I11:I16">H11/G11*100</f>
        <v>95.8</v>
      </c>
      <c r="J11" s="62">
        <v>743</v>
      </c>
      <c r="K11" s="62">
        <v>23</v>
      </c>
    </row>
    <row r="12" spans="1:11" ht="19.5" customHeight="1">
      <c r="A12" s="87" t="s">
        <v>19</v>
      </c>
      <c r="B12" s="62">
        <v>17788</v>
      </c>
      <c r="C12" s="62">
        <v>13186</v>
      </c>
      <c r="D12" s="63">
        <v>74.1</v>
      </c>
      <c r="E12" s="62">
        <v>4180</v>
      </c>
      <c r="F12" s="62">
        <v>418</v>
      </c>
      <c r="G12" s="62">
        <v>15720</v>
      </c>
      <c r="H12" s="62">
        <v>12939</v>
      </c>
      <c r="I12" s="63">
        <f t="shared" si="0"/>
        <v>82.3</v>
      </c>
      <c r="J12" s="62">
        <v>2566</v>
      </c>
      <c r="K12" s="62">
        <f>199+12+3</f>
        <v>214</v>
      </c>
    </row>
    <row r="13" spans="1:11" ht="19.5" customHeight="1">
      <c r="A13" s="87" t="s">
        <v>20</v>
      </c>
      <c r="B13" s="62">
        <v>10391</v>
      </c>
      <c r="C13" s="62">
        <v>4599</v>
      </c>
      <c r="D13" s="63">
        <v>44.3</v>
      </c>
      <c r="E13" s="62">
        <v>4749</v>
      </c>
      <c r="F13" s="62">
        <v>1041</v>
      </c>
      <c r="G13" s="62">
        <v>9765</v>
      </c>
      <c r="H13" s="62">
        <v>5415</v>
      </c>
      <c r="I13" s="63">
        <f t="shared" si="0"/>
        <v>55.5</v>
      </c>
      <c r="J13" s="62">
        <v>3643</v>
      </c>
      <c r="K13" s="62">
        <f>615+78+12</f>
        <v>705</v>
      </c>
    </row>
    <row r="14" spans="1:11" ht="19.5" customHeight="1">
      <c r="A14" s="87" t="s">
        <v>21</v>
      </c>
      <c r="B14" s="62">
        <v>6383</v>
      </c>
      <c r="C14" s="62">
        <v>1396</v>
      </c>
      <c r="D14" s="63">
        <v>21.9</v>
      </c>
      <c r="E14" s="62">
        <v>3468</v>
      </c>
      <c r="F14" s="62">
        <v>1519</v>
      </c>
      <c r="G14" s="62">
        <v>6516</v>
      </c>
      <c r="H14" s="62">
        <v>2132</v>
      </c>
      <c r="I14" s="63">
        <f t="shared" si="0"/>
        <v>32.7</v>
      </c>
      <c r="J14" s="62">
        <v>3220</v>
      </c>
      <c r="K14" s="62">
        <f>931+185+48</f>
        <v>1164</v>
      </c>
    </row>
    <row r="15" spans="1:11" ht="19.5" customHeight="1">
      <c r="A15" s="87" t="s">
        <v>22</v>
      </c>
      <c r="B15" s="62">
        <v>4041</v>
      </c>
      <c r="C15" s="62">
        <v>416</v>
      </c>
      <c r="D15" s="63">
        <v>10.3</v>
      </c>
      <c r="E15" s="62">
        <v>2241</v>
      </c>
      <c r="F15" s="62">
        <v>1383</v>
      </c>
      <c r="G15" s="62">
        <v>4995</v>
      </c>
      <c r="H15" s="62">
        <v>999</v>
      </c>
      <c r="I15" s="63">
        <f t="shared" si="0"/>
        <v>20</v>
      </c>
      <c r="J15" s="62">
        <v>2575</v>
      </c>
      <c r="K15" s="62">
        <f>1085+267+69</f>
        <v>1421</v>
      </c>
    </row>
    <row r="16" spans="1:11" ht="19.5" customHeight="1">
      <c r="A16" s="87" t="s">
        <v>23</v>
      </c>
      <c r="B16" s="62">
        <v>5062</v>
      </c>
      <c r="C16" s="62">
        <v>223</v>
      </c>
      <c r="D16" s="63">
        <v>4.4</v>
      </c>
      <c r="E16" s="62">
        <v>3024</v>
      </c>
      <c r="F16" s="62">
        <v>1812</v>
      </c>
      <c r="G16" s="62">
        <f>3513+2006+901+550+340+249+222</f>
        <v>7781</v>
      </c>
      <c r="H16" s="62">
        <f>443+139+49+16+9+5+2</f>
        <v>663</v>
      </c>
      <c r="I16" s="63">
        <f t="shared" si="0"/>
        <v>8.5</v>
      </c>
      <c r="J16" s="62">
        <f>1774+1032+478+306+223+171+135</f>
        <v>4119</v>
      </c>
      <c r="K16" s="62">
        <f>945+250+100+597+170+68+253+93+27+162+49+16+82+21+5+53+17+3+61+18+6</f>
        <v>2996</v>
      </c>
    </row>
    <row r="17" spans="1:11" ht="47.25" customHeight="1">
      <c r="A17" s="29" t="s">
        <v>45</v>
      </c>
      <c r="B17" s="99">
        <v>26</v>
      </c>
      <c r="C17" s="99">
        <v>24</v>
      </c>
      <c r="D17" s="88" t="s">
        <v>59</v>
      </c>
      <c r="E17" s="99">
        <v>34</v>
      </c>
      <c r="F17" s="101">
        <v>40</v>
      </c>
      <c r="G17" s="99">
        <v>28</v>
      </c>
      <c r="H17" s="99">
        <v>25</v>
      </c>
      <c r="I17" s="88" t="s">
        <v>59</v>
      </c>
      <c r="J17" s="99">
        <v>37</v>
      </c>
      <c r="K17" s="99">
        <v>44</v>
      </c>
    </row>
    <row r="18" spans="1:11" ht="12.75" customHeight="1">
      <c r="A18" s="90"/>
      <c r="B18" s="104"/>
      <c r="C18" s="104"/>
      <c r="D18" s="92"/>
      <c r="E18" s="104"/>
      <c r="F18" s="105"/>
      <c r="G18" s="104"/>
      <c r="H18" s="104"/>
      <c r="I18" s="92"/>
      <c r="J18" s="104"/>
      <c r="K18" s="104"/>
    </row>
    <row r="19" spans="1:11" ht="21" customHeight="1">
      <c r="A19" s="149" t="s">
        <v>161</v>
      </c>
      <c r="B19" s="150"/>
      <c r="C19" s="150"/>
      <c r="D19" s="150"/>
      <c r="E19" s="150"/>
      <c r="F19" s="150"/>
      <c r="G19" s="150"/>
      <c r="H19" s="150"/>
      <c r="I19" s="150"/>
      <c r="J19" s="150"/>
      <c r="K19" s="150"/>
    </row>
  </sheetData>
  <mergeCells count="2">
    <mergeCell ref="A6:A7"/>
    <mergeCell ref="A19:K19"/>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20"/>
  <sheetViews>
    <sheetView workbookViewId="0" topLeftCell="A1">
      <selection activeCell="A1" sqref="A1"/>
    </sheetView>
  </sheetViews>
  <sheetFormatPr defaultColWidth="9.00390625" defaultRowHeight="12.75"/>
  <cols>
    <col min="1" max="1" width="10.875" style="2" customWidth="1"/>
    <col min="2" max="16384" width="10.00390625" style="2" customWidth="1"/>
  </cols>
  <sheetData>
    <row r="1" ht="12.75">
      <c r="A1" s="24"/>
    </row>
    <row r="2" spans="1:11" ht="12.75">
      <c r="A2" s="25" t="s">
        <v>24</v>
      </c>
      <c r="B2" s="1"/>
      <c r="C2" s="1"/>
      <c r="D2" s="1"/>
      <c r="E2" s="1"/>
      <c r="F2" s="1"/>
      <c r="G2" s="1"/>
      <c r="H2" s="1"/>
      <c r="I2" s="1"/>
      <c r="J2" s="1"/>
      <c r="K2" s="1"/>
    </row>
    <row r="3" spans="1:11" ht="12.75">
      <c r="A3" s="26" t="s">
        <v>25</v>
      </c>
      <c r="B3" s="1"/>
      <c r="C3" s="1"/>
      <c r="D3" s="1"/>
      <c r="E3" s="1"/>
      <c r="F3" s="1"/>
      <c r="G3" s="1"/>
      <c r="H3" s="1"/>
      <c r="I3" s="1"/>
      <c r="J3" s="1"/>
      <c r="K3" s="1"/>
    </row>
    <row r="4" spans="1:11" ht="12.75">
      <c r="A4" s="25" t="s">
        <v>157</v>
      </c>
      <c r="B4" s="1"/>
      <c r="C4" s="1"/>
      <c r="D4" s="1"/>
      <c r="E4" s="1"/>
      <c r="F4" s="1"/>
      <c r="G4" s="1"/>
      <c r="H4" s="1"/>
      <c r="I4" s="1"/>
      <c r="J4" s="1"/>
      <c r="K4" s="1"/>
    </row>
    <row r="5" spans="1:11" ht="12.75">
      <c r="A5" s="25"/>
      <c r="B5" s="1"/>
      <c r="C5" s="1"/>
      <c r="D5" s="1"/>
      <c r="E5" s="1"/>
      <c r="F5" s="1"/>
      <c r="G5" s="1"/>
      <c r="H5" s="1"/>
      <c r="I5" s="1"/>
      <c r="J5" s="1"/>
      <c r="K5" s="1"/>
    </row>
    <row r="6" spans="1:11" ht="12.75">
      <c r="A6" s="147" t="s">
        <v>51</v>
      </c>
      <c r="B6" s="82">
        <v>1991</v>
      </c>
      <c r="C6" s="83"/>
      <c r="D6" s="83"/>
      <c r="E6" s="83"/>
      <c r="F6" s="57"/>
      <c r="G6" s="82">
        <v>2001</v>
      </c>
      <c r="H6" s="83"/>
      <c r="I6" s="83"/>
      <c r="J6" s="83"/>
      <c r="K6" s="57"/>
    </row>
    <row r="7" spans="1:11" ht="38.25">
      <c r="A7" s="148"/>
      <c r="B7" s="84" t="s">
        <v>57</v>
      </c>
      <c r="C7" s="84" t="s">
        <v>56</v>
      </c>
      <c r="D7" s="84" t="s">
        <v>55</v>
      </c>
      <c r="E7" s="84" t="s">
        <v>54</v>
      </c>
      <c r="F7" s="84" t="s">
        <v>53</v>
      </c>
      <c r="G7" s="84" t="s">
        <v>57</v>
      </c>
      <c r="H7" s="84" t="s">
        <v>56</v>
      </c>
      <c r="I7" s="84" t="s">
        <v>55</v>
      </c>
      <c r="J7" s="84" t="s">
        <v>54</v>
      </c>
      <c r="K7" s="84" t="s">
        <v>53</v>
      </c>
    </row>
    <row r="8" spans="1:11" ht="19.5" customHeight="1">
      <c r="A8" s="85" t="s">
        <v>8</v>
      </c>
      <c r="B8" s="94">
        <v>72747</v>
      </c>
      <c r="C8" s="94">
        <v>47759</v>
      </c>
      <c r="D8" s="96">
        <v>65.7</v>
      </c>
      <c r="E8" s="94">
        <v>18813</v>
      </c>
      <c r="F8" s="94">
        <v>6159</v>
      </c>
      <c r="G8" s="95">
        <v>66876</v>
      </c>
      <c r="H8" s="94">
        <v>43859</v>
      </c>
      <c r="I8" s="96">
        <v>65.6</v>
      </c>
      <c r="J8" s="94">
        <v>16886</v>
      </c>
      <c r="K8" s="94">
        <v>6116</v>
      </c>
    </row>
    <row r="9" spans="1:11" ht="12.75">
      <c r="A9" s="6"/>
      <c r="B9" s="62"/>
      <c r="C9" s="62"/>
      <c r="D9" s="97"/>
      <c r="E9" s="62"/>
      <c r="F9" s="62"/>
      <c r="G9" s="62"/>
      <c r="H9" s="62"/>
      <c r="I9" s="63"/>
      <c r="J9" s="62"/>
      <c r="K9" s="62"/>
    </row>
    <row r="10" spans="1:11" ht="19.5" customHeight="1">
      <c r="A10" s="86" t="s">
        <v>58</v>
      </c>
      <c r="B10" s="62">
        <v>2239</v>
      </c>
      <c r="C10" s="62">
        <v>2235</v>
      </c>
      <c r="D10" s="98">
        <v>99.8</v>
      </c>
      <c r="E10" s="62">
        <v>3</v>
      </c>
      <c r="F10" s="21" t="s">
        <v>38</v>
      </c>
      <c r="G10" s="62">
        <v>1269</v>
      </c>
      <c r="H10" s="62">
        <v>1267</v>
      </c>
      <c r="I10" s="63">
        <v>99.8</v>
      </c>
      <c r="J10" s="62">
        <v>2</v>
      </c>
      <c r="K10" s="21" t="s">
        <v>38</v>
      </c>
    </row>
    <row r="11" spans="1:11" ht="19.5" customHeight="1">
      <c r="A11" s="87" t="s">
        <v>18</v>
      </c>
      <c r="B11" s="62">
        <v>18089</v>
      </c>
      <c r="C11" s="62">
        <v>17567</v>
      </c>
      <c r="D11" s="98">
        <v>97.1</v>
      </c>
      <c r="E11" s="62">
        <v>512</v>
      </c>
      <c r="F11" s="62">
        <v>6</v>
      </c>
      <c r="G11" s="62">
        <v>13631</v>
      </c>
      <c r="H11" s="62">
        <v>13373</v>
      </c>
      <c r="I11" s="63">
        <v>98.1</v>
      </c>
      <c r="J11" s="62">
        <v>249</v>
      </c>
      <c r="K11" s="62">
        <v>4</v>
      </c>
    </row>
    <row r="12" spans="1:11" ht="19.5" customHeight="1">
      <c r="A12" s="87" t="s">
        <v>19</v>
      </c>
      <c r="B12" s="62">
        <v>20539</v>
      </c>
      <c r="C12" s="62">
        <v>17520</v>
      </c>
      <c r="D12" s="98">
        <v>85.3</v>
      </c>
      <c r="E12" s="62">
        <v>2853</v>
      </c>
      <c r="F12" s="62">
        <v>160</v>
      </c>
      <c r="G12" s="62">
        <v>16964</v>
      </c>
      <c r="H12" s="62">
        <v>15186</v>
      </c>
      <c r="I12" s="63">
        <v>89.5</v>
      </c>
      <c r="J12" s="62">
        <v>1708</v>
      </c>
      <c r="K12" s="62">
        <v>67</v>
      </c>
    </row>
    <row r="13" spans="1:11" ht="19.5" customHeight="1">
      <c r="A13" s="87" t="s">
        <v>20</v>
      </c>
      <c r="B13" s="62">
        <v>11995</v>
      </c>
      <c r="C13" s="62">
        <v>7061</v>
      </c>
      <c r="D13" s="98">
        <v>58.9</v>
      </c>
      <c r="E13" s="62">
        <v>4315</v>
      </c>
      <c r="F13" s="62">
        <v>616</v>
      </c>
      <c r="G13" s="62">
        <v>11637</v>
      </c>
      <c r="H13" s="62">
        <v>8096</v>
      </c>
      <c r="I13" s="63">
        <v>69.6</v>
      </c>
      <c r="J13" s="62">
        <v>3166</v>
      </c>
      <c r="K13" s="62">
        <v>375</v>
      </c>
    </row>
    <row r="14" spans="1:11" ht="19.5" customHeight="1">
      <c r="A14" s="87" t="s">
        <v>21</v>
      </c>
      <c r="B14" s="62">
        <v>7194</v>
      </c>
      <c r="C14" s="62">
        <v>2271</v>
      </c>
      <c r="D14" s="98">
        <v>31.6</v>
      </c>
      <c r="E14" s="62">
        <v>3776</v>
      </c>
      <c r="F14" s="62">
        <v>1146</v>
      </c>
      <c r="G14" s="62">
        <v>7478</v>
      </c>
      <c r="H14" s="62">
        <v>3416</v>
      </c>
      <c r="I14" s="63">
        <v>45.7</v>
      </c>
      <c r="J14" s="62">
        <v>3294</v>
      </c>
      <c r="K14" s="62">
        <v>767</v>
      </c>
    </row>
    <row r="15" spans="1:11" ht="19.5" customHeight="1">
      <c r="A15" s="87" t="s">
        <v>22</v>
      </c>
      <c r="B15" s="62">
        <v>4856</v>
      </c>
      <c r="C15" s="62">
        <v>699</v>
      </c>
      <c r="D15" s="98">
        <v>14.4</v>
      </c>
      <c r="E15" s="62">
        <v>2785</v>
      </c>
      <c r="F15" s="62">
        <v>1372</v>
      </c>
      <c r="G15" s="62">
        <v>5494</v>
      </c>
      <c r="H15" s="62">
        <v>1513</v>
      </c>
      <c r="I15" s="63">
        <v>27.5</v>
      </c>
      <c r="J15" s="62">
        <v>2852</v>
      </c>
      <c r="K15" s="62">
        <v>1127</v>
      </c>
    </row>
    <row r="16" spans="1:11" ht="19.5" customHeight="1">
      <c r="A16" s="13" t="s">
        <v>23</v>
      </c>
      <c r="B16" s="62">
        <v>7835</v>
      </c>
      <c r="C16" s="62">
        <v>406</v>
      </c>
      <c r="D16" s="98">
        <v>5.2</v>
      </c>
      <c r="E16" s="62">
        <v>4569</v>
      </c>
      <c r="F16" s="62">
        <v>2859</v>
      </c>
      <c r="G16" s="62">
        <v>10403</v>
      </c>
      <c r="H16" s="62">
        <v>1008</v>
      </c>
      <c r="I16" s="63">
        <v>9.7</v>
      </c>
      <c r="J16" s="62">
        <v>5615</v>
      </c>
      <c r="K16" s="62">
        <v>3776</v>
      </c>
    </row>
    <row r="17" spans="1:11" ht="45.75" customHeight="1">
      <c r="A17" s="29" t="s">
        <v>45</v>
      </c>
      <c r="B17" s="99">
        <v>28</v>
      </c>
      <c r="C17" s="100">
        <v>25</v>
      </c>
      <c r="D17" s="88" t="s">
        <v>59</v>
      </c>
      <c r="E17" s="99">
        <v>37</v>
      </c>
      <c r="F17" s="101">
        <v>44</v>
      </c>
      <c r="G17" s="99">
        <v>30</v>
      </c>
      <c r="H17" s="99">
        <v>27</v>
      </c>
      <c r="I17" s="88" t="s">
        <v>59</v>
      </c>
      <c r="J17" s="99">
        <v>40</v>
      </c>
      <c r="K17" s="99">
        <v>47</v>
      </c>
    </row>
    <row r="18" spans="1:11" ht="12.75" customHeight="1">
      <c r="A18" s="90"/>
      <c r="B18" s="91"/>
      <c r="C18" s="91"/>
      <c r="D18" s="92"/>
      <c r="E18" s="91"/>
      <c r="F18" s="93"/>
      <c r="G18" s="91"/>
      <c r="H18" s="91"/>
      <c r="I18" s="92"/>
      <c r="J18" s="91"/>
      <c r="K18" s="91"/>
    </row>
    <row r="19" spans="1:11" ht="12.75">
      <c r="A19" s="149" t="s">
        <v>161</v>
      </c>
      <c r="B19" s="150"/>
      <c r="C19" s="150"/>
      <c r="D19" s="150"/>
      <c r="E19" s="150"/>
      <c r="F19" s="150"/>
      <c r="G19" s="150"/>
      <c r="H19" s="150"/>
      <c r="I19" s="150"/>
      <c r="J19" s="150"/>
      <c r="K19" s="150"/>
    </row>
    <row r="20" ht="12.75">
      <c r="A20" s="89"/>
    </row>
  </sheetData>
  <mergeCells count="2">
    <mergeCell ref="A6:A7"/>
    <mergeCell ref="A19:K19"/>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2.75">
      <c r="A2" s="25" t="s">
        <v>26</v>
      </c>
      <c r="B2" s="1"/>
      <c r="C2" s="1"/>
      <c r="D2" s="1"/>
      <c r="E2" s="1"/>
    </row>
    <row r="3" spans="1:5" ht="12.75">
      <c r="A3" s="26" t="s">
        <v>27</v>
      </c>
      <c r="B3" s="1"/>
      <c r="C3" s="1"/>
      <c r="D3" s="1"/>
      <c r="E3" s="1"/>
    </row>
    <row r="4" spans="1:5" ht="12.75">
      <c r="A4" s="26" t="s">
        <v>28</v>
      </c>
      <c r="B4" s="1"/>
      <c r="C4" s="1"/>
      <c r="D4" s="1"/>
      <c r="E4" s="1"/>
    </row>
    <row r="5" spans="1:5" ht="12.75">
      <c r="A5" s="25" t="s">
        <v>29</v>
      </c>
      <c r="B5" s="1"/>
      <c r="C5" s="1"/>
      <c r="D5" s="1"/>
      <c r="E5" s="1"/>
    </row>
    <row r="6" spans="1:5" ht="12.75">
      <c r="A6" s="25" t="s">
        <v>153</v>
      </c>
      <c r="B6" s="1"/>
      <c r="C6" s="1"/>
      <c r="D6" s="1"/>
      <c r="E6" s="1"/>
    </row>
    <row r="7" spans="1:5" ht="12.75">
      <c r="A7" s="25"/>
      <c r="B7" s="1"/>
      <c r="C7" s="1"/>
      <c r="D7" s="1"/>
      <c r="E7" s="1"/>
    </row>
    <row r="8" spans="1:5" ht="12.75">
      <c r="A8" s="56" t="s">
        <v>39</v>
      </c>
      <c r="B8" s="57"/>
      <c r="C8" s="136" t="s">
        <v>30</v>
      </c>
      <c r="D8" s="58" t="s">
        <v>42</v>
      </c>
      <c r="E8" s="57"/>
    </row>
    <row r="9" spans="1:5" ht="12.75">
      <c r="A9" s="23" t="s">
        <v>40</v>
      </c>
      <c r="B9" s="59" t="s">
        <v>41</v>
      </c>
      <c r="C9" s="137"/>
      <c r="D9" s="59" t="s">
        <v>40</v>
      </c>
      <c r="E9" s="59" t="s">
        <v>41</v>
      </c>
    </row>
    <row r="10" spans="1:5" ht="12.75">
      <c r="A10" s="60">
        <v>56000</v>
      </c>
      <c r="B10" s="61">
        <v>1.5</v>
      </c>
      <c r="C10" s="34">
        <v>1900</v>
      </c>
      <c r="D10" s="62">
        <v>2435</v>
      </c>
      <c r="E10" s="63">
        <v>2</v>
      </c>
    </row>
    <row r="11" spans="1:5" ht="12.75">
      <c r="A11" s="60">
        <v>83000</v>
      </c>
      <c r="B11" s="61">
        <v>1.8</v>
      </c>
      <c r="C11" s="34">
        <v>1910</v>
      </c>
      <c r="D11" s="62">
        <v>3716</v>
      </c>
      <c r="E11" s="63">
        <v>2.6</v>
      </c>
    </row>
    <row r="12" spans="1:5" ht="12.75">
      <c r="A12" s="60">
        <v>170505</v>
      </c>
      <c r="B12" s="61">
        <v>3.2</v>
      </c>
      <c r="C12" s="34">
        <v>1920</v>
      </c>
      <c r="D12" s="62">
        <v>8679</v>
      </c>
      <c r="E12" s="63">
        <v>4.7</v>
      </c>
    </row>
    <row r="13" spans="1:5" ht="12.75">
      <c r="A13" s="60">
        <v>195961</v>
      </c>
      <c r="B13" s="61">
        <v>3.2</v>
      </c>
      <c r="C13" s="34">
        <v>1930</v>
      </c>
      <c r="D13" s="62">
        <v>10639</v>
      </c>
      <c r="E13" s="63">
        <v>4.4</v>
      </c>
    </row>
    <row r="14" spans="1:5" ht="12.75">
      <c r="A14" s="60">
        <v>264000</v>
      </c>
      <c r="B14" s="61">
        <v>4</v>
      </c>
      <c r="C14" s="34">
        <v>1940</v>
      </c>
      <c r="D14" s="62">
        <v>12054</v>
      </c>
      <c r="E14" s="63">
        <v>4.6</v>
      </c>
    </row>
    <row r="15" spans="1:5" ht="12.75">
      <c r="A15" s="60">
        <v>385000</v>
      </c>
      <c r="B15" s="61">
        <v>5.2</v>
      </c>
      <c r="C15" s="34">
        <v>1950</v>
      </c>
      <c r="D15" s="62">
        <v>15979</v>
      </c>
      <c r="E15" s="63">
        <v>5</v>
      </c>
    </row>
    <row r="16" spans="1:5" ht="12.75">
      <c r="A16" s="60">
        <v>393000</v>
      </c>
      <c r="B16" s="61">
        <v>4.4</v>
      </c>
      <c r="C16" s="34">
        <v>1960</v>
      </c>
      <c r="D16" s="62">
        <v>16656</v>
      </c>
      <c r="E16" s="63">
        <v>4.3</v>
      </c>
    </row>
    <row r="17" spans="1:5" ht="12.75">
      <c r="A17" s="60">
        <v>708000</v>
      </c>
      <c r="B17" s="61">
        <v>7</v>
      </c>
      <c r="C17" s="34">
        <v>1970</v>
      </c>
      <c r="D17" s="62">
        <v>29934</v>
      </c>
      <c r="E17" s="63">
        <v>6.7</v>
      </c>
    </row>
    <row r="18" spans="1:5" ht="12.75">
      <c r="A18" s="60">
        <v>1189000</v>
      </c>
      <c r="B18" s="61">
        <v>10.4</v>
      </c>
      <c r="C18" s="34">
        <v>1980</v>
      </c>
      <c r="D18" s="62">
        <v>45047</v>
      </c>
      <c r="E18" s="63">
        <v>9.7</v>
      </c>
    </row>
    <row r="19" spans="1:5" ht="12.75">
      <c r="A19" s="60">
        <v>1182000</v>
      </c>
      <c r="B19" s="61">
        <v>9.4</v>
      </c>
      <c r="C19" s="34">
        <v>1990</v>
      </c>
      <c r="D19" s="62">
        <v>40568</v>
      </c>
      <c r="E19" s="5">
        <v>8.7</v>
      </c>
    </row>
    <row r="20" spans="1:6" ht="12.75">
      <c r="A20" s="64">
        <v>1187000</v>
      </c>
      <c r="B20" s="65">
        <v>9.4</v>
      </c>
      <c r="C20" s="34">
        <v>1991</v>
      </c>
      <c r="D20" s="62">
        <v>40103</v>
      </c>
      <c r="E20" s="5">
        <v>8.5</v>
      </c>
      <c r="F20" s="66"/>
    </row>
    <row r="21" spans="1:6" ht="12.75">
      <c r="A21" s="64">
        <v>1215000</v>
      </c>
      <c r="B21" s="65">
        <v>9.6</v>
      </c>
      <c r="C21" s="34">
        <v>1992</v>
      </c>
      <c r="D21" s="62">
        <v>40425</v>
      </c>
      <c r="E21" s="5">
        <v>8.5</v>
      </c>
      <c r="F21" s="66"/>
    </row>
    <row r="22" spans="1:6" ht="12.75">
      <c r="A22" s="64">
        <v>1187000</v>
      </c>
      <c r="B22" s="65">
        <v>9.2</v>
      </c>
      <c r="C22" s="34">
        <v>1993</v>
      </c>
      <c r="D22" s="62">
        <v>40470</v>
      </c>
      <c r="E22" s="5">
        <v>8.5</v>
      </c>
      <c r="F22" s="66"/>
    </row>
    <row r="23" spans="1:6" ht="12.75">
      <c r="A23" s="67">
        <v>1191000</v>
      </c>
      <c r="B23" s="68">
        <v>9.2</v>
      </c>
      <c r="C23" s="34">
        <v>1994</v>
      </c>
      <c r="D23" s="69">
        <v>39795</v>
      </c>
      <c r="E23" s="5">
        <v>8.3</v>
      </c>
      <c r="F23" s="66"/>
    </row>
    <row r="24" spans="1:6" ht="12.75">
      <c r="A24" s="67">
        <v>1169000</v>
      </c>
      <c r="B24" s="68">
        <v>8.8</v>
      </c>
      <c r="C24" s="34">
        <v>1995</v>
      </c>
      <c r="D24" s="69">
        <v>39449</v>
      </c>
      <c r="E24" s="5">
        <v>8.2</v>
      </c>
      <c r="F24" s="66"/>
    </row>
    <row r="25" spans="1:6" ht="12.75">
      <c r="A25" s="8">
        <v>1150000</v>
      </c>
      <c r="B25" s="70">
        <v>8.6</v>
      </c>
      <c r="C25" s="34">
        <v>1996</v>
      </c>
      <c r="D25" s="71">
        <v>38169</v>
      </c>
      <c r="E25" s="5">
        <v>7.8</v>
      </c>
      <c r="F25" s="66"/>
    </row>
    <row r="26" spans="1:6" ht="12.75">
      <c r="A26" s="60">
        <v>1163000</v>
      </c>
      <c r="B26" s="61">
        <v>8.6</v>
      </c>
      <c r="C26" s="42">
        <v>1997</v>
      </c>
      <c r="D26" s="62">
        <v>38202</v>
      </c>
      <c r="E26" s="5">
        <v>7.8</v>
      </c>
      <c r="F26" s="66"/>
    </row>
    <row r="27" spans="1:6" ht="12.75">
      <c r="A27" s="60">
        <v>1135000</v>
      </c>
      <c r="B27" s="61">
        <v>8.4</v>
      </c>
      <c r="C27" s="34">
        <v>1998</v>
      </c>
      <c r="D27" s="62">
        <v>38523</v>
      </c>
      <c r="E27" s="5">
        <v>7.8</v>
      </c>
      <c r="F27" s="66"/>
    </row>
    <row r="28" spans="1:6" ht="12.75">
      <c r="A28" s="64" t="s">
        <v>60</v>
      </c>
      <c r="B28" s="61">
        <v>8.2</v>
      </c>
      <c r="C28" s="34">
        <v>1999</v>
      </c>
      <c r="D28" s="62">
        <v>38006</v>
      </c>
      <c r="E28" s="19">
        <v>7.7</v>
      </c>
      <c r="F28" s="66"/>
    </row>
    <row r="29" spans="1:6" ht="12.75">
      <c r="A29" s="64" t="s">
        <v>60</v>
      </c>
      <c r="B29" s="72">
        <v>8.2</v>
      </c>
      <c r="C29" s="34">
        <v>2000</v>
      </c>
      <c r="D29" s="60">
        <v>38932</v>
      </c>
      <c r="E29" s="19">
        <v>7.9</v>
      </c>
      <c r="F29" s="66"/>
    </row>
    <row r="30" spans="1:6" ht="12.75">
      <c r="A30" s="73" t="s">
        <v>60</v>
      </c>
      <c r="B30" s="74">
        <v>8</v>
      </c>
      <c r="C30" s="75">
        <v>2001</v>
      </c>
      <c r="D30" s="76">
        <v>38869</v>
      </c>
      <c r="E30" s="77">
        <v>7.8</v>
      </c>
      <c r="F30" s="66"/>
    </row>
    <row r="31" spans="1:6" ht="12.75">
      <c r="A31" s="79"/>
      <c r="B31" s="65"/>
      <c r="C31" s="80"/>
      <c r="D31" s="46"/>
      <c r="E31" s="81"/>
      <c r="F31" s="66"/>
    </row>
    <row r="32" spans="1:5" ht="54.75" customHeight="1">
      <c r="A32" s="151" t="s">
        <v>61</v>
      </c>
      <c r="B32" s="141"/>
      <c r="C32" s="141"/>
      <c r="D32" s="141"/>
      <c r="E32" s="141"/>
    </row>
    <row r="33" spans="1:5" ht="12.75" customHeight="1">
      <c r="A33" s="78"/>
      <c r="B33" s="45"/>
      <c r="C33" s="45"/>
      <c r="D33" s="45"/>
      <c r="E33" s="45"/>
    </row>
    <row r="34" spans="1:5" ht="48.75" customHeight="1">
      <c r="A34" s="140" t="s">
        <v>166</v>
      </c>
      <c r="B34" s="141"/>
      <c r="C34" s="141"/>
      <c r="D34" s="141"/>
      <c r="E34" s="141"/>
    </row>
  </sheetData>
  <mergeCells count="3">
    <mergeCell ref="A32:E32"/>
    <mergeCell ref="A34:E34"/>
    <mergeCell ref="C8:C9"/>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6"/>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2.75">
      <c r="A2" s="25" t="s">
        <v>31</v>
      </c>
      <c r="B2" s="1"/>
      <c r="C2" s="1"/>
      <c r="D2" s="1"/>
      <c r="E2" s="1"/>
      <c r="F2" s="1"/>
      <c r="G2" s="1"/>
    </row>
    <row r="3" spans="1:7" ht="12.75">
      <c r="A3" s="26" t="s">
        <v>32</v>
      </c>
      <c r="B3" s="1"/>
      <c r="C3" s="1"/>
      <c r="D3" s="1"/>
      <c r="E3" s="1"/>
      <c r="F3" s="1"/>
      <c r="G3" s="1"/>
    </row>
    <row r="4" spans="1:7" ht="12.75">
      <c r="A4" s="26" t="s">
        <v>33</v>
      </c>
      <c r="B4" s="3"/>
      <c r="C4" s="1"/>
      <c r="D4" s="1"/>
      <c r="E4" s="1"/>
      <c r="F4" s="1"/>
      <c r="G4" s="1"/>
    </row>
    <row r="5" spans="1:7" ht="12.75">
      <c r="A5" s="26" t="s">
        <v>34</v>
      </c>
      <c r="B5" s="1"/>
      <c r="C5" s="1"/>
      <c r="D5" s="1"/>
      <c r="E5" s="1"/>
      <c r="F5" s="1"/>
      <c r="G5" s="1"/>
    </row>
    <row r="6" spans="1:7" ht="12.75">
      <c r="A6" s="25" t="s">
        <v>154</v>
      </c>
      <c r="B6" s="1"/>
      <c r="C6" s="1"/>
      <c r="D6" s="1"/>
      <c r="E6" s="1"/>
      <c r="F6" s="1"/>
      <c r="G6" s="1"/>
    </row>
    <row r="7" spans="1:7" ht="12.75">
      <c r="A7" s="25"/>
      <c r="B7" s="1"/>
      <c r="C7" s="1"/>
      <c r="D7" s="1"/>
      <c r="E7" s="1"/>
      <c r="F7" s="1"/>
      <c r="G7" s="1"/>
    </row>
    <row r="8" spans="1:7" ht="12.75">
      <c r="A8" s="27" t="s">
        <v>42</v>
      </c>
      <c r="B8" s="10"/>
      <c r="C8" s="10"/>
      <c r="D8" s="136" t="s">
        <v>30</v>
      </c>
      <c r="E8" s="28" t="s">
        <v>39</v>
      </c>
      <c r="F8" s="10"/>
      <c r="G8" s="11"/>
    </row>
    <row r="9" spans="1:7" ht="51">
      <c r="A9" s="29" t="s">
        <v>48</v>
      </c>
      <c r="B9" s="30" t="s">
        <v>49</v>
      </c>
      <c r="C9" s="30" t="s">
        <v>50</v>
      </c>
      <c r="D9" s="137"/>
      <c r="E9" s="29" t="s">
        <v>48</v>
      </c>
      <c r="F9" s="30" t="s">
        <v>49</v>
      </c>
      <c r="G9" s="30" t="s">
        <v>50</v>
      </c>
    </row>
    <row r="10" spans="1:7" ht="12.75">
      <c r="A10" s="31">
        <v>19209</v>
      </c>
      <c r="B10" s="32">
        <v>1.15</v>
      </c>
      <c r="C10" s="33" t="s">
        <v>35</v>
      </c>
      <c r="D10" s="34">
        <v>1960</v>
      </c>
      <c r="E10" s="35" t="s">
        <v>36</v>
      </c>
      <c r="F10" s="32">
        <v>1.18</v>
      </c>
      <c r="G10" s="36">
        <v>7.2</v>
      </c>
    </row>
    <row r="11" spans="1:7" ht="12.75">
      <c r="A11" s="31">
        <v>40596</v>
      </c>
      <c r="B11" s="32">
        <v>1.36</v>
      </c>
      <c r="C11" s="37">
        <v>12.5</v>
      </c>
      <c r="D11" s="34">
        <v>1970</v>
      </c>
      <c r="E11" s="35" t="s">
        <v>37</v>
      </c>
      <c r="F11" s="32">
        <v>1.22</v>
      </c>
      <c r="G11" s="36">
        <v>12.5</v>
      </c>
    </row>
    <row r="12" spans="1:7" ht="12.75">
      <c r="A12" s="31">
        <v>46603</v>
      </c>
      <c r="B12" s="38">
        <v>1.04</v>
      </c>
      <c r="C12" s="37">
        <v>16.9</v>
      </c>
      <c r="D12" s="34">
        <v>1980</v>
      </c>
      <c r="E12" s="39">
        <v>1174000</v>
      </c>
      <c r="F12" s="38">
        <v>0.98</v>
      </c>
      <c r="G12" s="38">
        <v>17.3</v>
      </c>
    </row>
    <row r="13" spans="1:7" ht="12.75">
      <c r="A13" s="31">
        <v>45461</v>
      </c>
      <c r="B13" s="32">
        <v>1.05</v>
      </c>
      <c r="C13" s="37">
        <v>16.9</v>
      </c>
      <c r="D13" s="34">
        <v>1981</v>
      </c>
      <c r="E13" s="39">
        <v>1180000</v>
      </c>
      <c r="F13" s="38">
        <v>0.97</v>
      </c>
      <c r="G13" s="36">
        <v>18.7</v>
      </c>
    </row>
    <row r="14" spans="1:7" ht="12.75">
      <c r="A14" s="31">
        <v>41156</v>
      </c>
      <c r="B14" s="32">
        <v>1.04</v>
      </c>
      <c r="C14" s="37">
        <v>15.7</v>
      </c>
      <c r="D14" s="34">
        <v>1982</v>
      </c>
      <c r="E14" s="39">
        <v>1108000</v>
      </c>
      <c r="F14" s="38">
        <v>0.94</v>
      </c>
      <c r="G14" s="36">
        <v>17.6</v>
      </c>
    </row>
    <row r="15" spans="1:7" ht="12.75">
      <c r="A15" s="31">
        <v>38712</v>
      </c>
      <c r="B15" s="32">
        <v>1.02</v>
      </c>
      <c r="C15" s="37">
        <v>15.2</v>
      </c>
      <c r="D15" s="34">
        <v>1983</v>
      </c>
      <c r="E15" s="39">
        <v>1091000</v>
      </c>
      <c r="F15" s="38">
        <v>0.94</v>
      </c>
      <c r="G15" s="36">
        <v>17.4</v>
      </c>
    </row>
    <row r="16" spans="1:7" ht="12.75">
      <c r="A16" s="31">
        <v>37629</v>
      </c>
      <c r="B16" s="32">
        <v>1</v>
      </c>
      <c r="C16" s="37">
        <v>15</v>
      </c>
      <c r="D16" s="34">
        <v>1984</v>
      </c>
      <c r="E16" s="39">
        <v>1081000</v>
      </c>
      <c r="F16" s="38">
        <v>0.92</v>
      </c>
      <c r="G16" s="36">
        <v>17.2</v>
      </c>
    </row>
    <row r="17" spans="1:7" ht="12.75">
      <c r="A17" s="31">
        <v>38673</v>
      </c>
      <c r="B17" s="32">
        <v>1</v>
      </c>
      <c r="C17" s="37">
        <v>15.5</v>
      </c>
      <c r="D17" s="34">
        <v>1985</v>
      </c>
      <c r="E17" s="39">
        <v>1091000</v>
      </c>
      <c r="F17" s="38">
        <v>0.92</v>
      </c>
      <c r="G17" s="36">
        <v>17.3</v>
      </c>
    </row>
    <row r="18" spans="1:7" ht="12.75">
      <c r="A18" s="31">
        <v>39378</v>
      </c>
      <c r="B18" s="32">
        <v>1</v>
      </c>
      <c r="C18" s="37">
        <v>15.9</v>
      </c>
      <c r="D18" s="34">
        <v>1986</v>
      </c>
      <c r="E18" s="39">
        <v>1064000</v>
      </c>
      <c r="F18" s="40">
        <v>0.9</v>
      </c>
      <c r="G18" s="36">
        <v>16.8</v>
      </c>
    </row>
    <row r="19" spans="1:7" ht="12.75">
      <c r="A19" s="31">
        <v>39321</v>
      </c>
      <c r="B19" s="32">
        <v>1</v>
      </c>
      <c r="C19" s="37">
        <v>15.9</v>
      </c>
      <c r="D19" s="34">
        <v>1987</v>
      </c>
      <c r="E19" s="39">
        <v>1038000</v>
      </c>
      <c r="F19" s="38">
        <v>0.89</v>
      </c>
      <c r="G19" s="36">
        <v>16.3</v>
      </c>
    </row>
    <row r="20" spans="1:7" ht="12.75">
      <c r="A20" s="31">
        <v>39635</v>
      </c>
      <c r="B20" s="32">
        <v>0.99</v>
      </c>
      <c r="C20" s="37">
        <v>16.1</v>
      </c>
      <c r="D20" s="34">
        <v>1988</v>
      </c>
      <c r="E20" s="39">
        <v>1044000</v>
      </c>
      <c r="F20" s="38">
        <v>0.89</v>
      </c>
      <c r="G20" s="36">
        <v>16.4</v>
      </c>
    </row>
    <row r="21" spans="1:7" ht="12.75">
      <c r="A21" s="31">
        <v>39897</v>
      </c>
      <c r="B21" s="32">
        <v>0.99</v>
      </c>
      <c r="C21" s="37">
        <v>16.3</v>
      </c>
      <c r="D21" s="34">
        <v>1989</v>
      </c>
      <c r="E21" s="39">
        <v>1063000</v>
      </c>
      <c r="F21" s="38">
        <v>0.91</v>
      </c>
      <c r="G21" s="36">
        <v>16.8</v>
      </c>
    </row>
    <row r="22" spans="1:7" ht="12.75">
      <c r="A22" s="31">
        <v>39792</v>
      </c>
      <c r="B22" s="32">
        <v>0.98</v>
      </c>
      <c r="C22" s="37">
        <v>16.1</v>
      </c>
      <c r="D22" s="34">
        <v>1990</v>
      </c>
      <c r="E22" s="39">
        <v>1075000</v>
      </c>
      <c r="F22" s="32">
        <v>0.9</v>
      </c>
      <c r="G22" s="36">
        <v>16.8</v>
      </c>
    </row>
    <row r="23" spans="1:7" ht="12.75">
      <c r="A23" s="31">
        <v>39000</v>
      </c>
      <c r="B23" s="32">
        <v>0.97</v>
      </c>
      <c r="C23" s="37">
        <v>15.7</v>
      </c>
      <c r="D23" s="34">
        <v>1991</v>
      </c>
      <c r="E23" s="32" t="s">
        <v>60</v>
      </c>
      <c r="F23" s="32" t="s">
        <v>60</v>
      </c>
      <c r="G23" s="32" t="s">
        <v>60</v>
      </c>
    </row>
    <row r="24" spans="1:7" ht="12.75">
      <c r="A24" s="31">
        <v>39579</v>
      </c>
      <c r="B24" s="32">
        <v>0.98</v>
      </c>
      <c r="C24" s="37">
        <v>15.8</v>
      </c>
      <c r="D24" s="34">
        <v>1992</v>
      </c>
      <c r="E24" s="32" t="s">
        <v>60</v>
      </c>
      <c r="F24" s="32" t="s">
        <v>60</v>
      </c>
      <c r="G24" s="32" t="s">
        <v>60</v>
      </c>
    </row>
    <row r="25" spans="1:7" ht="12.75">
      <c r="A25" s="31">
        <v>39372</v>
      </c>
      <c r="B25" s="32">
        <v>0.97</v>
      </c>
      <c r="C25" s="37">
        <v>15.7</v>
      </c>
      <c r="D25" s="34">
        <v>1993</v>
      </c>
      <c r="E25" s="32" t="s">
        <v>60</v>
      </c>
      <c r="F25" s="32" t="s">
        <v>60</v>
      </c>
      <c r="G25" s="32" t="s">
        <v>60</v>
      </c>
    </row>
    <row r="26" spans="1:7" ht="12.75">
      <c r="A26" s="31">
        <v>38794</v>
      </c>
      <c r="B26" s="32">
        <v>0.97</v>
      </c>
      <c r="C26" s="37">
        <v>15.4</v>
      </c>
      <c r="D26" s="34">
        <v>1994</v>
      </c>
      <c r="E26" s="32" t="s">
        <v>60</v>
      </c>
      <c r="F26" s="32" t="s">
        <v>60</v>
      </c>
      <c r="G26" s="32" t="s">
        <v>60</v>
      </c>
    </row>
    <row r="27" spans="1:7" ht="12.75">
      <c r="A27" s="31">
        <v>38611</v>
      </c>
      <c r="B27" s="32">
        <v>0.98</v>
      </c>
      <c r="C27" s="37">
        <v>15.2</v>
      </c>
      <c r="D27" s="34">
        <v>1995</v>
      </c>
      <c r="E27" s="32" t="s">
        <v>60</v>
      </c>
      <c r="F27" s="32" t="s">
        <v>60</v>
      </c>
      <c r="G27" s="32" t="s">
        <v>60</v>
      </c>
    </row>
    <row r="28" spans="1:7" ht="12.75">
      <c r="A28" s="31">
        <v>37102</v>
      </c>
      <c r="B28" s="32">
        <v>0.97</v>
      </c>
      <c r="C28" s="37">
        <v>14.6</v>
      </c>
      <c r="D28" s="34">
        <v>1996</v>
      </c>
      <c r="E28" s="32" t="s">
        <v>60</v>
      </c>
      <c r="F28" s="32" t="s">
        <v>60</v>
      </c>
      <c r="G28" s="32" t="s">
        <v>60</v>
      </c>
    </row>
    <row r="29" spans="1:7" ht="12.75">
      <c r="A29" s="41">
        <v>36460</v>
      </c>
      <c r="B29" s="32">
        <v>0.95</v>
      </c>
      <c r="C29" s="37">
        <v>14.3</v>
      </c>
      <c r="D29" s="42">
        <v>1997</v>
      </c>
      <c r="E29" s="32" t="s">
        <v>60</v>
      </c>
      <c r="F29" s="32" t="s">
        <v>60</v>
      </c>
      <c r="G29" s="32" t="s">
        <v>60</v>
      </c>
    </row>
    <row r="30" spans="1:7" ht="12.75">
      <c r="A30" s="41">
        <v>37210</v>
      </c>
      <c r="B30" s="32">
        <v>0.97</v>
      </c>
      <c r="C30" s="37">
        <v>14.7</v>
      </c>
      <c r="D30" s="34">
        <v>1998</v>
      </c>
      <c r="E30" s="32" t="s">
        <v>60</v>
      </c>
      <c r="F30" s="32" t="s">
        <v>60</v>
      </c>
      <c r="G30" s="32" t="s">
        <v>60</v>
      </c>
    </row>
    <row r="31" spans="1:7" ht="12.75">
      <c r="A31" s="41">
        <v>35973</v>
      </c>
      <c r="B31" s="32">
        <v>0.95</v>
      </c>
      <c r="C31" s="37">
        <v>14.3</v>
      </c>
      <c r="D31" s="34">
        <v>1999</v>
      </c>
      <c r="E31" s="32" t="s">
        <v>60</v>
      </c>
      <c r="F31" s="32" t="s">
        <v>60</v>
      </c>
      <c r="G31" s="32" t="s">
        <v>60</v>
      </c>
    </row>
    <row r="32" spans="1:7" ht="12.75">
      <c r="A32" s="41">
        <v>36922</v>
      </c>
      <c r="B32" s="32">
        <v>0.95</v>
      </c>
      <c r="C32" s="37">
        <v>14.7</v>
      </c>
      <c r="D32" s="34">
        <v>2000</v>
      </c>
      <c r="E32" s="32" t="s">
        <v>60</v>
      </c>
      <c r="F32" s="32" t="s">
        <v>60</v>
      </c>
      <c r="G32" s="32" t="s">
        <v>60</v>
      </c>
    </row>
    <row r="33" spans="1:7" ht="12.75">
      <c r="A33" s="43">
        <v>36641</v>
      </c>
      <c r="B33" s="53">
        <v>0.94</v>
      </c>
      <c r="C33" s="54">
        <v>14.5</v>
      </c>
      <c r="D33" s="44">
        <v>2001</v>
      </c>
      <c r="E33" s="55" t="s">
        <v>60</v>
      </c>
      <c r="F33" s="55" t="s">
        <v>60</v>
      </c>
      <c r="G33" s="55" t="s">
        <v>60</v>
      </c>
    </row>
    <row r="34" spans="1:7" ht="12.75">
      <c r="A34" s="48"/>
      <c r="B34" s="49"/>
      <c r="C34" s="37"/>
      <c r="D34" s="50"/>
      <c r="E34" s="49"/>
      <c r="F34" s="49"/>
      <c r="G34" s="49"/>
    </row>
    <row r="35" spans="1:7" ht="12.75">
      <c r="A35" s="149" t="s">
        <v>158</v>
      </c>
      <c r="B35" s="150"/>
      <c r="C35" s="150"/>
      <c r="D35" s="150"/>
      <c r="E35" s="150"/>
      <c r="F35" s="150"/>
      <c r="G35" s="150"/>
    </row>
    <row r="36" spans="1:7" ht="12.75">
      <c r="A36" s="51"/>
      <c r="B36" s="52"/>
      <c r="C36" s="52"/>
      <c r="D36" s="52"/>
      <c r="E36" s="52"/>
      <c r="F36" s="52"/>
      <c r="G36" s="52"/>
    </row>
    <row r="37" spans="1:7" ht="29.25" customHeight="1">
      <c r="A37" s="140" t="s">
        <v>165</v>
      </c>
      <c r="B37" s="141"/>
      <c r="C37" s="141"/>
      <c r="D37" s="141"/>
      <c r="E37" s="141"/>
      <c r="F37" s="141"/>
      <c r="G37" s="141"/>
    </row>
    <row r="41" ht="12.75">
      <c r="B41" s="46"/>
    </row>
    <row r="42" ht="12.75">
      <c r="B42" s="46"/>
    </row>
    <row r="43" ht="12.75">
      <c r="B43" s="46"/>
    </row>
    <row r="44" ht="12.75">
      <c r="B44" s="46"/>
    </row>
    <row r="45" ht="12.75">
      <c r="B45" s="47"/>
    </row>
    <row r="46" ht="12.75">
      <c r="B46" s="47"/>
    </row>
  </sheetData>
  <mergeCells count="3">
    <mergeCell ref="D8:D9"/>
    <mergeCell ref="A35:G35"/>
    <mergeCell ref="A37:G37"/>
  </mergeCells>
  <printOptions horizontalCentered="1"/>
  <pageMargins left="0.75" right="0.75" top="1" bottom="1" header="0.5" footer="0.5"/>
  <pageSetup fitToHeight="1" fitToWidth="1" orientation="portrait" r:id="rId1"/>
</worksheet>
</file>

<file path=xl/worksheets/sheet9.xml><?xml version="1.0" encoding="utf-8"?>
<worksheet xmlns="http://schemas.openxmlformats.org/spreadsheetml/2006/main" xmlns:r="http://schemas.openxmlformats.org/officeDocument/2006/relationships">
  <dimension ref="A2:E94"/>
  <sheetViews>
    <sheetView workbookViewId="0" topLeftCell="A1">
      <selection activeCell="A1" sqref="A1"/>
    </sheetView>
  </sheetViews>
  <sheetFormatPr defaultColWidth="9.00390625" defaultRowHeight="12.75"/>
  <cols>
    <col min="1" max="1" width="12.625" style="2" customWidth="1"/>
    <col min="2" max="5" width="7.00390625" style="2" customWidth="1"/>
    <col min="6" max="16384" width="9.00390625" style="2" customWidth="1"/>
  </cols>
  <sheetData>
    <row r="2" spans="1:5" ht="27.75" customHeight="1">
      <c r="A2" s="153" t="s">
        <v>160</v>
      </c>
      <c r="B2" s="154"/>
      <c r="C2" s="154"/>
      <c r="D2" s="154"/>
      <c r="E2" s="154"/>
    </row>
    <row r="3" spans="1:5" ht="12.75">
      <c r="A3" s="147" t="s">
        <v>147</v>
      </c>
      <c r="B3" s="10" t="s">
        <v>145</v>
      </c>
      <c r="C3" s="11"/>
      <c r="D3" s="10" t="s">
        <v>146</v>
      </c>
      <c r="E3" s="11"/>
    </row>
    <row r="4" spans="1:5" ht="12.75">
      <c r="A4" s="152"/>
      <c r="B4" s="23" t="s">
        <v>40</v>
      </c>
      <c r="C4" s="9" t="s">
        <v>41</v>
      </c>
      <c r="D4" s="22" t="s">
        <v>40</v>
      </c>
      <c r="E4" s="9" t="s">
        <v>41</v>
      </c>
    </row>
    <row r="5" spans="1:5" ht="12.75">
      <c r="A5" s="6"/>
      <c r="B5" s="6"/>
      <c r="C5" s="14"/>
      <c r="D5" s="6"/>
      <c r="E5" s="14"/>
    </row>
    <row r="6" spans="1:5" ht="12.75">
      <c r="A6" s="13" t="s">
        <v>42</v>
      </c>
      <c r="B6" s="8">
        <v>66876</v>
      </c>
      <c r="C6" s="5">
        <v>13.6</v>
      </c>
      <c r="D6" s="8">
        <v>38869</v>
      </c>
      <c r="E6" s="5">
        <v>7.9</v>
      </c>
    </row>
    <row r="7" spans="1:5" ht="12.75">
      <c r="A7" s="6"/>
      <c r="B7" s="6"/>
      <c r="C7" s="14"/>
      <c r="D7" s="8"/>
      <c r="E7" s="5"/>
    </row>
    <row r="8" spans="1:5" ht="12.75">
      <c r="A8" s="13" t="s">
        <v>62</v>
      </c>
      <c r="B8" s="8">
        <v>60</v>
      </c>
      <c r="C8" s="19">
        <v>10.8</v>
      </c>
      <c r="D8" s="8">
        <v>59</v>
      </c>
      <c r="E8" s="19">
        <v>10.6</v>
      </c>
    </row>
    <row r="9" spans="1:5" ht="12.75">
      <c r="A9" s="13" t="s">
        <v>63</v>
      </c>
      <c r="B9" s="8">
        <v>53</v>
      </c>
      <c r="C9" s="19">
        <v>10.5</v>
      </c>
      <c r="D9" s="8">
        <v>32</v>
      </c>
      <c r="E9" s="19">
        <v>6.3</v>
      </c>
    </row>
    <row r="10" spans="1:5" ht="12.75">
      <c r="A10" s="13" t="s">
        <v>64</v>
      </c>
      <c r="B10" s="8">
        <v>769</v>
      </c>
      <c r="C10" s="19">
        <v>14.9</v>
      </c>
      <c r="D10" s="8">
        <v>381</v>
      </c>
      <c r="E10" s="19">
        <v>7.4</v>
      </c>
    </row>
    <row r="11" spans="1:5" ht="12.75">
      <c r="A11" s="13" t="s">
        <v>65</v>
      </c>
      <c r="B11" s="8">
        <v>251</v>
      </c>
      <c r="C11" s="19">
        <v>16.4</v>
      </c>
      <c r="D11" s="8">
        <v>107</v>
      </c>
      <c r="E11" s="19">
        <v>7</v>
      </c>
    </row>
    <row r="12" spans="1:5" ht="12.75">
      <c r="A12" s="13" t="s">
        <v>66</v>
      </c>
      <c r="B12" s="8">
        <v>175</v>
      </c>
      <c r="C12" s="19">
        <v>15.9</v>
      </c>
      <c r="D12" s="8">
        <v>106</v>
      </c>
      <c r="E12" s="19">
        <v>9.7</v>
      </c>
    </row>
    <row r="13" spans="1:5" ht="12.75">
      <c r="A13" s="13" t="s">
        <v>67</v>
      </c>
      <c r="B13" s="8">
        <v>107</v>
      </c>
      <c r="C13" s="19">
        <v>12.9</v>
      </c>
      <c r="D13" s="8">
        <v>228</v>
      </c>
      <c r="E13" s="19">
        <v>27.6</v>
      </c>
    </row>
    <row r="14" spans="1:5" ht="12.75">
      <c r="A14" s="13" t="s">
        <v>68</v>
      </c>
      <c r="B14" s="8">
        <v>48</v>
      </c>
      <c r="C14" s="19">
        <v>11.1</v>
      </c>
      <c r="D14" s="8">
        <v>28</v>
      </c>
      <c r="E14" s="19">
        <v>6.5</v>
      </c>
    </row>
    <row r="15" spans="1:5" ht="12.75">
      <c r="A15" s="13" t="s">
        <v>69</v>
      </c>
      <c r="B15" s="8">
        <v>457</v>
      </c>
      <c r="C15" s="19">
        <v>16.7</v>
      </c>
      <c r="D15" s="8">
        <v>248</v>
      </c>
      <c r="E15" s="19">
        <v>9.1</v>
      </c>
    </row>
    <row r="16" spans="1:5" ht="12.75">
      <c r="A16" s="13" t="s">
        <v>70</v>
      </c>
      <c r="B16" s="8">
        <v>794</v>
      </c>
      <c r="C16" s="19">
        <v>14.5</v>
      </c>
      <c r="D16" s="8">
        <v>399</v>
      </c>
      <c r="E16" s="19">
        <v>7.3</v>
      </c>
    </row>
    <row r="17" spans="1:5" ht="12.75">
      <c r="A17" s="13" t="s">
        <v>71</v>
      </c>
      <c r="B17" s="8">
        <v>133</v>
      </c>
      <c r="C17" s="19">
        <v>17.4</v>
      </c>
      <c r="D17" s="8">
        <v>57</v>
      </c>
      <c r="E17" s="19">
        <v>7.5</v>
      </c>
    </row>
    <row r="18" spans="1:5" ht="12.75">
      <c r="A18" s="13" t="s">
        <v>72</v>
      </c>
      <c r="B18" s="8">
        <v>1391</v>
      </c>
      <c r="C18" s="19">
        <v>17.4</v>
      </c>
      <c r="D18" s="8">
        <v>679</v>
      </c>
      <c r="E18" s="19">
        <v>8.5</v>
      </c>
    </row>
    <row r="19" spans="1:5" ht="12.75">
      <c r="A19" s="13" t="s">
        <v>73</v>
      </c>
      <c r="B19" s="8">
        <v>344</v>
      </c>
      <c r="C19" s="19">
        <v>15.7</v>
      </c>
      <c r="D19" s="8">
        <v>222</v>
      </c>
      <c r="E19" s="19">
        <v>10.1</v>
      </c>
    </row>
    <row r="20" spans="1:5" ht="12.75">
      <c r="A20" s="13" t="s">
        <v>74</v>
      </c>
      <c r="B20" s="8">
        <v>1100</v>
      </c>
      <c r="C20" s="19">
        <v>15.6</v>
      </c>
      <c r="D20" s="8">
        <v>639</v>
      </c>
      <c r="E20" s="19">
        <v>9</v>
      </c>
    </row>
    <row r="21" spans="1:5" ht="12.75">
      <c r="A21" s="13" t="s">
        <v>75</v>
      </c>
      <c r="B21" s="8">
        <v>330</v>
      </c>
      <c r="C21" s="19">
        <v>13.2</v>
      </c>
      <c r="D21" s="8">
        <v>220</v>
      </c>
      <c r="E21" s="19">
        <v>8.8</v>
      </c>
    </row>
    <row r="22" spans="1:5" ht="12.75">
      <c r="A22" s="13" t="s">
        <v>76</v>
      </c>
      <c r="B22" s="8">
        <v>202</v>
      </c>
      <c r="C22" s="19">
        <v>16.1</v>
      </c>
      <c r="D22" s="8">
        <v>135</v>
      </c>
      <c r="E22" s="19">
        <v>10.8</v>
      </c>
    </row>
    <row r="23" spans="1:5" ht="12.75">
      <c r="A23" s="13" t="s">
        <v>77</v>
      </c>
      <c r="B23" s="8">
        <v>205</v>
      </c>
      <c r="C23" s="19">
        <v>17</v>
      </c>
      <c r="D23" s="8">
        <v>124</v>
      </c>
      <c r="E23" s="19">
        <v>10.3</v>
      </c>
    </row>
    <row r="24" spans="1:5" ht="12.75">
      <c r="A24" s="13" t="s">
        <v>78</v>
      </c>
      <c r="B24" s="8">
        <v>282</v>
      </c>
      <c r="C24" s="19">
        <v>14.9</v>
      </c>
      <c r="D24" s="8">
        <v>120</v>
      </c>
      <c r="E24" s="19">
        <v>6.3</v>
      </c>
    </row>
    <row r="25" spans="1:5" ht="12.75">
      <c r="A25" s="13" t="s">
        <v>79</v>
      </c>
      <c r="B25" s="8">
        <v>257</v>
      </c>
      <c r="C25" s="19">
        <v>17.2</v>
      </c>
      <c r="D25" s="8">
        <v>168</v>
      </c>
      <c r="E25" s="19">
        <v>11.2</v>
      </c>
    </row>
    <row r="26" spans="1:5" ht="12.75">
      <c r="A26" s="13" t="s">
        <v>80</v>
      </c>
      <c r="B26" s="8">
        <v>437</v>
      </c>
      <c r="C26" s="19">
        <v>13.6</v>
      </c>
      <c r="D26" s="8">
        <v>260</v>
      </c>
      <c r="E26" s="19">
        <v>8.1</v>
      </c>
    </row>
    <row r="27" spans="1:5" ht="12.75">
      <c r="A27" s="13" t="s">
        <v>81</v>
      </c>
      <c r="B27" s="8">
        <v>97</v>
      </c>
      <c r="C27" s="19">
        <v>13.6</v>
      </c>
      <c r="D27" s="8">
        <v>60</v>
      </c>
      <c r="E27" s="19">
        <v>8.4</v>
      </c>
    </row>
    <row r="28" spans="1:5" ht="12.75">
      <c r="A28" s="13" t="s">
        <v>82</v>
      </c>
      <c r="B28" s="8">
        <v>299</v>
      </c>
      <c r="C28" s="19">
        <v>15.4</v>
      </c>
      <c r="D28" s="8">
        <v>154</v>
      </c>
      <c r="E28" s="19">
        <v>7.9</v>
      </c>
    </row>
    <row r="29" spans="1:5" ht="12.75">
      <c r="A29" s="13" t="s">
        <v>83</v>
      </c>
      <c r="B29" s="8">
        <v>230</v>
      </c>
      <c r="C29" s="19">
        <v>17.1</v>
      </c>
      <c r="D29" s="8">
        <v>121</v>
      </c>
      <c r="E29" s="19">
        <v>9</v>
      </c>
    </row>
    <row r="30" spans="1:5" ht="12.75">
      <c r="A30" s="13" t="s">
        <v>84</v>
      </c>
      <c r="B30" s="8">
        <v>919</v>
      </c>
      <c r="C30" s="19">
        <v>18.1</v>
      </c>
      <c r="D30" s="8">
        <v>557</v>
      </c>
      <c r="E30" s="19">
        <v>11</v>
      </c>
    </row>
    <row r="31" spans="1:5" ht="12.75">
      <c r="A31" s="13" t="s">
        <v>85</v>
      </c>
      <c r="B31" s="8">
        <v>273</v>
      </c>
      <c r="C31" s="19">
        <v>18.8</v>
      </c>
      <c r="D31" s="8">
        <v>168</v>
      </c>
      <c r="E31" s="19">
        <v>11.6</v>
      </c>
    </row>
    <row r="32" spans="1:5" ht="12.75">
      <c r="A32" s="13" t="s">
        <v>86</v>
      </c>
      <c r="B32" s="8">
        <v>3223</v>
      </c>
      <c r="C32" s="19">
        <v>14.7</v>
      </c>
      <c r="D32" s="8">
        <v>1789</v>
      </c>
      <c r="E32" s="19">
        <v>8.2</v>
      </c>
    </row>
    <row r="33" spans="1:5" ht="12.75">
      <c r="A33" s="13" t="s">
        <v>87</v>
      </c>
      <c r="B33" s="8">
        <v>221</v>
      </c>
      <c r="C33" s="19">
        <v>17.2</v>
      </c>
      <c r="D33" s="8">
        <v>113</v>
      </c>
      <c r="E33" s="19">
        <v>8.8</v>
      </c>
    </row>
    <row r="34" spans="1:5" ht="12.75">
      <c r="A34" s="13" t="s">
        <v>88</v>
      </c>
      <c r="B34" s="8">
        <v>119</v>
      </c>
      <c r="C34" s="19">
        <v>14</v>
      </c>
      <c r="D34" s="8">
        <v>72</v>
      </c>
      <c r="E34" s="19">
        <v>8.4</v>
      </c>
    </row>
    <row r="35" spans="1:5" ht="12.75">
      <c r="A35" s="13" t="s">
        <v>89</v>
      </c>
      <c r="B35" s="8">
        <v>681</v>
      </c>
      <c r="C35" s="19">
        <v>18.1</v>
      </c>
      <c r="D35" s="8">
        <v>385</v>
      </c>
      <c r="E35" s="19">
        <v>10.2</v>
      </c>
    </row>
    <row r="36" spans="1:5" ht="12.75">
      <c r="A36" s="13" t="s">
        <v>90</v>
      </c>
      <c r="B36" s="8">
        <v>272</v>
      </c>
      <c r="C36" s="19">
        <v>13.6</v>
      </c>
      <c r="D36" s="8">
        <v>135</v>
      </c>
      <c r="E36" s="19">
        <v>6.7</v>
      </c>
    </row>
    <row r="37" spans="1:5" ht="12.75">
      <c r="A37" s="13" t="s">
        <v>91</v>
      </c>
      <c r="B37" s="8">
        <v>356</v>
      </c>
      <c r="C37" s="19">
        <v>15.1</v>
      </c>
      <c r="D37" s="8">
        <v>250</v>
      </c>
      <c r="E37" s="19">
        <v>10.6</v>
      </c>
    </row>
    <row r="38" spans="1:5" ht="12.75">
      <c r="A38" s="13" t="s">
        <v>92</v>
      </c>
      <c r="B38" s="8">
        <v>201</v>
      </c>
      <c r="C38" s="19">
        <v>11.3</v>
      </c>
      <c r="D38" s="8">
        <v>87</v>
      </c>
      <c r="E38" s="19">
        <v>4.9</v>
      </c>
    </row>
    <row r="39" spans="1:5" ht="12.75">
      <c r="A39" s="13" t="s">
        <v>93</v>
      </c>
      <c r="B39" s="8">
        <v>233</v>
      </c>
      <c r="C39" s="19">
        <v>13.2</v>
      </c>
      <c r="D39" s="8">
        <v>221</v>
      </c>
      <c r="E39" s="19">
        <v>12.5</v>
      </c>
    </row>
    <row r="40" spans="1:5" ht="12.75">
      <c r="A40" s="13" t="s">
        <v>94</v>
      </c>
      <c r="B40" s="8">
        <v>2015</v>
      </c>
      <c r="C40" s="19">
        <v>14.1</v>
      </c>
      <c r="D40" s="8">
        <v>1111</v>
      </c>
      <c r="E40" s="19">
        <v>7.8</v>
      </c>
    </row>
    <row r="41" spans="1:5" ht="12.75">
      <c r="A41" s="13" t="s">
        <v>95</v>
      </c>
      <c r="B41" s="8">
        <v>468</v>
      </c>
      <c r="C41" s="19">
        <v>13.9</v>
      </c>
      <c r="D41" s="8">
        <v>216</v>
      </c>
      <c r="E41" s="19">
        <v>6.4</v>
      </c>
    </row>
    <row r="42" spans="1:5" ht="12.75">
      <c r="A42" s="13" t="s">
        <v>96</v>
      </c>
      <c r="B42" s="8">
        <v>175</v>
      </c>
      <c r="C42" s="19">
        <v>13.5</v>
      </c>
      <c r="D42" s="8">
        <v>111</v>
      </c>
      <c r="E42" s="19">
        <v>8.6</v>
      </c>
    </row>
    <row r="43" spans="1:5" ht="12.75">
      <c r="A43" s="13" t="s">
        <v>97</v>
      </c>
      <c r="B43" s="8">
        <v>72</v>
      </c>
      <c r="C43" s="19">
        <v>11.2</v>
      </c>
      <c r="D43" s="8">
        <v>35</v>
      </c>
      <c r="E43" s="19">
        <v>5.5</v>
      </c>
    </row>
    <row r="44" spans="1:5" ht="12.75">
      <c r="A44" s="13" t="s">
        <v>98</v>
      </c>
      <c r="B44" s="8">
        <v>398</v>
      </c>
      <c r="C44" s="19">
        <v>13.5</v>
      </c>
      <c r="D44" s="8">
        <v>186</v>
      </c>
      <c r="E44" s="19">
        <v>6.3</v>
      </c>
    </row>
    <row r="45" spans="1:5" ht="12.75">
      <c r="A45" s="13" t="s">
        <v>99</v>
      </c>
      <c r="B45" s="8">
        <v>1166</v>
      </c>
      <c r="C45" s="19">
        <v>14.8</v>
      </c>
      <c r="D45" s="8">
        <v>808</v>
      </c>
      <c r="E45" s="19">
        <v>10.3</v>
      </c>
    </row>
    <row r="46" spans="1:5" ht="12.75">
      <c r="A46" s="13" t="s">
        <v>100</v>
      </c>
      <c r="B46" s="8">
        <v>1743</v>
      </c>
      <c r="C46" s="19">
        <v>15.2</v>
      </c>
      <c r="D46" s="8">
        <v>975</v>
      </c>
      <c r="E46" s="19">
        <v>8.5</v>
      </c>
    </row>
    <row r="47" spans="1:5" ht="12.75">
      <c r="A47" s="13" t="s">
        <v>101</v>
      </c>
      <c r="B47" s="8">
        <v>128</v>
      </c>
      <c r="C47" s="19">
        <v>16.2</v>
      </c>
      <c r="D47" s="8">
        <v>97</v>
      </c>
      <c r="E47" s="19">
        <v>12.3</v>
      </c>
    </row>
    <row r="48" spans="1:5" ht="12.75">
      <c r="A48" s="13" t="s">
        <v>102</v>
      </c>
      <c r="B48" s="8">
        <v>4861</v>
      </c>
      <c r="C48" s="19">
        <v>17.7</v>
      </c>
      <c r="D48" s="8">
        <v>2123</v>
      </c>
      <c r="E48" s="19">
        <v>7.7</v>
      </c>
    </row>
    <row r="49" spans="1:5" ht="12.75">
      <c r="A49" s="13" t="s">
        <v>103</v>
      </c>
      <c r="B49" s="8">
        <v>17</v>
      </c>
      <c r="C49" s="19">
        <v>15.9</v>
      </c>
      <c r="D49" s="8">
        <v>6</v>
      </c>
      <c r="E49" s="20" t="s">
        <v>149</v>
      </c>
    </row>
    <row r="50" spans="1:5" ht="12.75">
      <c r="A50" s="13" t="s">
        <v>104</v>
      </c>
      <c r="B50" s="8">
        <v>86</v>
      </c>
      <c r="C50" s="19">
        <v>16.2</v>
      </c>
      <c r="D50" s="8">
        <v>31</v>
      </c>
      <c r="E50" s="19">
        <v>5.8</v>
      </c>
    </row>
    <row r="51" spans="1:5" ht="12.75">
      <c r="A51" s="13" t="s">
        <v>105</v>
      </c>
      <c r="B51" s="8">
        <v>643</v>
      </c>
      <c r="C51" s="19">
        <v>14.4</v>
      </c>
      <c r="D51" s="8">
        <v>302</v>
      </c>
      <c r="E51" s="19">
        <v>6.8</v>
      </c>
    </row>
    <row r="52" spans="1:5" ht="12.75">
      <c r="A52" s="13" t="s">
        <v>106</v>
      </c>
      <c r="B52" s="8">
        <v>146</v>
      </c>
      <c r="C52" s="19">
        <v>15.1</v>
      </c>
      <c r="D52" s="8">
        <v>82</v>
      </c>
      <c r="E52" s="19">
        <v>8.5</v>
      </c>
    </row>
    <row r="53" spans="1:5" ht="12.75">
      <c r="A53" s="13" t="s">
        <v>107</v>
      </c>
      <c r="B53" s="8">
        <v>549</v>
      </c>
      <c r="C53" s="19">
        <v>11</v>
      </c>
      <c r="D53" s="8">
        <v>395</v>
      </c>
      <c r="E53" s="19">
        <v>7.9</v>
      </c>
    </row>
    <row r="54" spans="1:5" ht="12.75">
      <c r="A54" s="13" t="s">
        <v>108</v>
      </c>
      <c r="B54" s="8">
        <v>891</v>
      </c>
      <c r="C54" s="19">
        <v>11.8</v>
      </c>
      <c r="D54" s="8">
        <v>706</v>
      </c>
      <c r="E54" s="19">
        <v>9.3</v>
      </c>
    </row>
    <row r="55" spans="1:5" ht="12.75">
      <c r="A55" s="13" t="s">
        <v>109</v>
      </c>
      <c r="B55" s="8">
        <v>50</v>
      </c>
      <c r="C55" s="19">
        <v>14.8</v>
      </c>
      <c r="D55" s="8">
        <v>28</v>
      </c>
      <c r="E55" s="19">
        <v>8.3</v>
      </c>
    </row>
    <row r="56" spans="1:5" ht="12.75">
      <c r="A56" s="13" t="s">
        <v>110</v>
      </c>
      <c r="B56" s="8">
        <v>218</v>
      </c>
      <c r="C56" s="19">
        <v>39.3</v>
      </c>
      <c r="D56" s="8">
        <v>37</v>
      </c>
      <c r="E56" s="19">
        <v>6.7</v>
      </c>
    </row>
    <row r="57" spans="1:5" ht="12.75">
      <c r="A57" s="13" t="s">
        <v>111</v>
      </c>
      <c r="B57" s="8">
        <v>5391</v>
      </c>
      <c r="C57" s="19">
        <v>13.6</v>
      </c>
      <c r="D57" s="8">
        <v>3063</v>
      </c>
      <c r="E57" s="19">
        <v>7.7</v>
      </c>
    </row>
    <row r="58" spans="1:5" ht="12.75">
      <c r="A58" s="13" t="s">
        <v>112</v>
      </c>
      <c r="B58" s="8">
        <v>141</v>
      </c>
      <c r="C58" s="19">
        <v>11.9</v>
      </c>
      <c r="D58" s="8">
        <v>107</v>
      </c>
      <c r="E58" s="19">
        <v>9</v>
      </c>
    </row>
    <row r="59" spans="1:5" ht="12.75">
      <c r="A59" s="13" t="s">
        <v>113</v>
      </c>
      <c r="B59" s="8">
        <v>459</v>
      </c>
      <c r="C59" s="19">
        <v>14.6</v>
      </c>
      <c r="D59" s="8">
        <v>262</v>
      </c>
      <c r="E59" s="19">
        <v>8.3</v>
      </c>
    </row>
    <row r="60" spans="1:5" ht="12.75">
      <c r="A60" s="13" t="s">
        <v>114</v>
      </c>
      <c r="B60" s="8">
        <v>237</v>
      </c>
      <c r="C60" s="19">
        <v>16.9</v>
      </c>
      <c r="D60" s="8">
        <v>145</v>
      </c>
      <c r="E60" s="19">
        <v>10.4</v>
      </c>
    </row>
    <row r="61" spans="1:5" ht="12.75">
      <c r="A61" s="13" t="s">
        <v>115</v>
      </c>
      <c r="B61" s="8">
        <v>262</v>
      </c>
      <c r="C61" s="19">
        <v>12.9</v>
      </c>
      <c r="D61" s="8">
        <v>152</v>
      </c>
      <c r="E61" s="19">
        <v>7.5</v>
      </c>
    </row>
    <row r="62" spans="1:5" ht="12.75">
      <c r="A62" s="13" t="s">
        <v>116</v>
      </c>
      <c r="B62" s="8">
        <v>209</v>
      </c>
      <c r="C62" s="19">
        <v>17.1</v>
      </c>
      <c r="D62" s="8">
        <v>109</v>
      </c>
      <c r="E62" s="19">
        <v>8.9</v>
      </c>
    </row>
    <row r="63" spans="1:5" ht="12.75">
      <c r="A63" s="13" t="s">
        <v>117</v>
      </c>
      <c r="B63" s="8">
        <v>595</v>
      </c>
      <c r="C63" s="19">
        <v>14.5</v>
      </c>
      <c r="D63" s="8">
        <v>334</v>
      </c>
      <c r="E63" s="19">
        <v>8.1</v>
      </c>
    </row>
    <row r="64" spans="1:5" ht="12.75">
      <c r="A64" s="13" t="s">
        <v>118</v>
      </c>
      <c r="B64" s="8">
        <v>110</v>
      </c>
      <c r="C64" s="19">
        <v>15.5</v>
      </c>
      <c r="D64" s="8">
        <v>71</v>
      </c>
      <c r="E64" s="19">
        <v>10</v>
      </c>
    </row>
    <row r="65" spans="1:5" ht="12.75">
      <c r="A65" s="13" t="s">
        <v>119</v>
      </c>
      <c r="B65" s="8">
        <v>894</v>
      </c>
      <c r="C65" s="19">
        <v>12.3</v>
      </c>
      <c r="D65" s="8">
        <v>676</v>
      </c>
      <c r="E65" s="19">
        <v>9.3</v>
      </c>
    </row>
    <row r="66" spans="1:5" ht="12.75">
      <c r="A66" s="13" t="s">
        <v>120</v>
      </c>
      <c r="B66" s="8">
        <v>492</v>
      </c>
      <c r="C66" s="19">
        <v>16</v>
      </c>
      <c r="D66" s="8">
        <v>308</v>
      </c>
      <c r="E66" s="19">
        <v>10</v>
      </c>
    </row>
    <row r="67" spans="1:5" ht="12.75">
      <c r="A67" s="13" t="s">
        <v>121</v>
      </c>
      <c r="B67" s="8">
        <v>58</v>
      </c>
      <c r="C67" s="19">
        <v>11.6</v>
      </c>
      <c r="D67" s="8">
        <v>30</v>
      </c>
      <c r="E67" s="19">
        <v>6</v>
      </c>
    </row>
    <row r="68" spans="1:5" ht="12.75">
      <c r="A68" s="13" t="s">
        <v>122</v>
      </c>
      <c r="B68" s="8">
        <v>1356</v>
      </c>
      <c r="C68" s="19">
        <v>16.1</v>
      </c>
      <c r="D68" s="8">
        <v>854</v>
      </c>
      <c r="E68" s="19">
        <v>10.2</v>
      </c>
    </row>
    <row r="69" spans="1:5" ht="12.75">
      <c r="A69" s="13" t="s">
        <v>123</v>
      </c>
      <c r="B69" s="8">
        <v>394</v>
      </c>
      <c r="C69" s="19">
        <v>17</v>
      </c>
      <c r="D69" s="8">
        <v>263</v>
      </c>
      <c r="E69" s="19">
        <v>11.3</v>
      </c>
    </row>
    <row r="70" spans="1:5" ht="12.75">
      <c r="A70" s="13" t="s">
        <v>124</v>
      </c>
      <c r="B70" s="8">
        <v>7932</v>
      </c>
      <c r="C70" s="19">
        <v>13.4</v>
      </c>
      <c r="D70" s="8">
        <v>4450</v>
      </c>
      <c r="E70" s="19">
        <v>7.5</v>
      </c>
    </row>
    <row r="71" spans="1:5" ht="12.75">
      <c r="A71" s="13" t="s">
        <v>125</v>
      </c>
      <c r="B71" s="8">
        <v>240</v>
      </c>
      <c r="C71" s="19">
        <v>19.3</v>
      </c>
      <c r="D71" s="8">
        <v>119</v>
      </c>
      <c r="E71" s="19">
        <v>9.6</v>
      </c>
    </row>
    <row r="72" spans="1:5" ht="12.75">
      <c r="A72" s="13" t="s">
        <v>126</v>
      </c>
      <c r="B72" s="8">
        <v>144</v>
      </c>
      <c r="C72" s="19">
        <v>13.6</v>
      </c>
      <c r="D72" s="8">
        <v>104</v>
      </c>
      <c r="E72" s="19">
        <v>9.8</v>
      </c>
    </row>
    <row r="73" spans="1:5" ht="12.75">
      <c r="A73" s="13" t="s">
        <v>127</v>
      </c>
      <c r="B73" s="8">
        <v>44</v>
      </c>
      <c r="C73" s="19">
        <v>11.5</v>
      </c>
      <c r="D73" s="8">
        <v>10</v>
      </c>
      <c r="E73" s="19">
        <v>2.6</v>
      </c>
    </row>
    <row r="74" spans="1:5" ht="12.75">
      <c r="A74" s="13" t="s">
        <v>128</v>
      </c>
      <c r="B74" s="8">
        <v>207</v>
      </c>
      <c r="C74" s="19">
        <v>18.6</v>
      </c>
      <c r="D74" s="8">
        <v>98</v>
      </c>
      <c r="E74" s="19">
        <v>8.8</v>
      </c>
    </row>
    <row r="75" spans="1:5" ht="12.75">
      <c r="A75" s="13" t="s">
        <v>129</v>
      </c>
      <c r="B75" s="8">
        <v>50</v>
      </c>
      <c r="C75" s="19">
        <v>11.2</v>
      </c>
      <c r="D75" s="8">
        <v>43</v>
      </c>
      <c r="E75" s="19">
        <v>9.7</v>
      </c>
    </row>
    <row r="76" spans="1:5" ht="12.75">
      <c r="A76" s="13" t="s">
        <v>130</v>
      </c>
      <c r="B76" s="8">
        <v>197</v>
      </c>
      <c r="C76" s="19">
        <v>17.3</v>
      </c>
      <c r="D76" s="8">
        <v>119</v>
      </c>
      <c r="E76" s="19">
        <v>10.5</v>
      </c>
    </row>
    <row r="77" spans="1:5" ht="12.75">
      <c r="A77" s="13" t="s">
        <v>131</v>
      </c>
      <c r="B77" s="8">
        <v>1749</v>
      </c>
      <c r="C77" s="19">
        <v>15.2</v>
      </c>
      <c r="D77" s="21">
        <v>882</v>
      </c>
      <c r="E77" s="19">
        <v>7.7</v>
      </c>
    </row>
    <row r="78" spans="1:5" ht="12.75">
      <c r="A78" s="13" t="s">
        <v>132</v>
      </c>
      <c r="B78" s="8">
        <v>73</v>
      </c>
      <c r="C78" s="19">
        <v>10</v>
      </c>
      <c r="D78" s="8">
        <v>23</v>
      </c>
      <c r="E78" s="19">
        <v>3.2</v>
      </c>
    </row>
    <row r="79" spans="1:5" ht="12.75">
      <c r="A79" s="13" t="s">
        <v>133</v>
      </c>
      <c r="B79" s="8">
        <v>139</v>
      </c>
      <c r="C79" s="19">
        <v>11.8</v>
      </c>
      <c r="D79" s="8">
        <v>105</v>
      </c>
      <c r="E79" s="19">
        <v>8.9</v>
      </c>
    </row>
    <row r="80" spans="1:5" ht="12.75">
      <c r="A80" s="13" t="s">
        <v>134</v>
      </c>
      <c r="B80" s="8">
        <v>1363</v>
      </c>
      <c r="C80" s="19">
        <v>13</v>
      </c>
      <c r="D80" s="8">
        <v>746</v>
      </c>
      <c r="E80" s="19">
        <v>7.1</v>
      </c>
    </row>
    <row r="81" spans="1:5" ht="12.75">
      <c r="A81" s="13" t="s">
        <v>135</v>
      </c>
      <c r="B81" s="8">
        <v>1194</v>
      </c>
      <c r="C81" s="19">
        <v>14.8</v>
      </c>
      <c r="D81" s="8">
        <v>767</v>
      </c>
      <c r="E81" s="19">
        <v>9.5</v>
      </c>
    </row>
    <row r="82" spans="1:5" ht="12.75">
      <c r="A82" s="13" t="s">
        <v>136</v>
      </c>
      <c r="B82" s="8">
        <v>503</v>
      </c>
      <c r="C82" s="19">
        <v>16.4</v>
      </c>
      <c r="D82" s="8">
        <v>334</v>
      </c>
      <c r="E82" s="19">
        <v>10.9</v>
      </c>
    </row>
    <row r="83" spans="1:5" ht="12.75">
      <c r="A83" s="13" t="s">
        <v>137</v>
      </c>
      <c r="B83" s="8">
        <v>295</v>
      </c>
      <c r="C83" s="19">
        <v>13.6</v>
      </c>
      <c r="D83" s="8">
        <v>167</v>
      </c>
      <c r="E83" s="19">
        <v>7.7</v>
      </c>
    </row>
    <row r="84" spans="1:5" ht="12.75">
      <c r="A84" s="13" t="s">
        <v>138</v>
      </c>
      <c r="B84" s="8">
        <v>51</v>
      </c>
      <c r="C84" s="19">
        <v>11.6</v>
      </c>
      <c r="D84" s="8">
        <v>31</v>
      </c>
      <c r="E84" s="19">
        <v>7.1</v>
      </c>
    </row>
    <row r="85" spans="1:5" ht="12.75">
      <c r="A85" s="13" t="s">
        <v>139</v>
      </c>
      <c r="B85" s="8">
        <v>537</v>
      </c>
      <c r="C85" s="19">
        <v>14.8</v>
      </c>
      <c r="D85" s="8">
        <v>281</v>
      </c>
      <c r="E85" s="19">
        <v>7.8</v>
      </c>
    </row>
    <row r="86" spans="1:5" ht="12.75">
      <c r="A86" s="13" t="s">
        <v>140</v>
      </c>
      <c r="B86" s="8">
        <v>374</v>
      </c>
      <c r="C86" s="19">
        <v>12.9</v>
      </c>
      <c r="D86" s="8">
        <v>222</v>
      </c>
      <c r="E86" s="19">
        <v>7.6</v>
      </c>
    </row>
    <row r="87" spans="1:5" ht="12.75">
      <c r="A87" s="13" t="s">
        <v>141</v>
      </c>
      <c r="B87" s="8">
        <v>567</v>
      </c>
      <c r="C87" s="19">
        <v>14.9</v>
      </c>
      <c r="D87" s="8">
        <v>358</v>
      </c>
      <c r="E87" s="19">
        <v>9.4</v>
      </c>
    </row>
    <row r="88" spans="1:5" ht="12.75">
      <c r="A88" s="13" t="s">
        <v>142</v>
      </c>
      <c r="B88" s="8">
        <v>2081</v>
      </c>
      <c r="C88" s="19">
        <v>13.6</v>
      </c>
      <c r="D88" s="8">
        <v>1088</v>
      </c>
      <c r="E88" s="19">
        <v>7.1</v>
      </c>
    </row>
    <row r="89" spans="1:5" ht="12.75">
      <c r="A89" s="13" t="s">
        <v>143</v>
      </c>
      <c r="B89" s="8">
        <v>10111</v>
      </c>
      <c r="C89" s="19">
        <v>9.6</v>
      </c>
      <c r="D89" s="8">
        <v>6813</v>
      </c>
      <c r="E89" s="19">
        <v>6.5</v>
      </c>
    </row>
    <row r="90" spans="1:5" ht="12.75">
      <c r="A90" s="13" t="s">
        <v>144</v>
      </c>
      <c r="B90" s="8">
        <v>282</v>
      </c>
      <c r="C90" s="19">
        <v>19.1</v>
      </c>
      <c r="D90" s="8">
        <v>162</v>
      </c>
      <c r="E90" s="19">
        <v>11</v>
      </c>
    </row>
    <row r="91" spans="1:5" ht="12.75">
      <c r="A91" s="6" t="s">
        <v>148</v>
      </c>
      <c r="B91" s="18" t="s">
        <v>38</v>
      </c>
      <c r="C91" s="12" t="s">
        <v>38</v>
      </c>
      <c r="D91" s="18" t="s">
        <v>38</v>
      </c>
      <c r="E91" s="12" t="s">
        <v>38</v>
      </c>
    </row>
    <row r="92" spans="1:5" ht="12.75">
      <c r="A92" s="7"/>
      <c r="B92" s="7"/>
      <c r="C92" s="17"/>
      <c r="D92" s="7"/>
      <c r="E92" s="17"/>
    </row>
    <row r="93" ht="12.75">
      <c r="A93" s="15"/>
    </row>
    <row r="94" ht="12.75">
      <c r="A94" s="16"/>
    </row>
  </sheetData>
  <mergeCells count="2">
    <mergeCell ref="A3:A4"/>
    <mergeCell ref="A2:E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2002-09-26T11:34:38Z</cp:lastPrinted>
  <dcterms:created xsi:type="dcterms:W3CDTF">1999-10-11T19:47:51Z</dcterms:created>
  <dcterms:modified xsi:type="dcterms:W3CDTF">2003-10-28T15:47:03Z</dcterms:modified>
  <cp:category/>
  <cp:version/>
  <cp:contentType/>
  <cp:contentStatus/>
</cp:coreProperties>
</file>