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Table 21" sheetId="2" r:id="rId2"/>
    <sheet name="Table 22" sheetId="3" r:id="rId3"/>
    <sheet name="Table 23" sheetId="4" r:id="rId4"/>
    <sheet name="Table 24" sheetId="5" r:id="rId5"/>
    <sheet name="Table 25" sheetId="6" r:id="rId6"/>
    <sheet name="Table 26" sheetId="7" r:id="rId7"/>
    <sheet name="Table 27" sheetId="8" r:id="rId8"/>
    <sheet name="Table 28" sheetId="9" r:id="rId9"/>
    <sheet name="Table 29" sheetId="10" r:id="rId10"/>
    <sheet name="Table 30" sheetId="11" r:id="rId11"/>
    <sheet name="Table 31" sheetId="12" r:id="rId12"/>
    <sheet name="Table 32" sheetId="13" r:id="rId13"/>
  </sheets>
  <definedNames>
    <definedName name="\a" localSheetId="1">'Table 21'!#REF!</definedName>
    <definedName name="\a">#REF!</definedName>
    <definedName name="\b" localSheetId="1">'Table 21'!#REF!</definedName>
    <definedName name="\b">#REF!</definedName>
    <definedName name="_Regression_Int" localSheetId="1" hidden="1">1</definedName>
    <definedName name="_xlnm.Print_Area" localSheetId="1">'Table 21'!$A$1:$E$27</definedName>
    <definedName name="_xlnm.Print_Area" localSheetId="2">'Table 22'!$A$1:$K$35</definedName>
    <definedName name="_xlnm.Print_Area" localSheetId="3">'Table 23'!$A$1:$H$30</definedName>
    <definedName name="_xlnm.Print_Area" localSheetId="4">'Table 24'!$A$1:$G$23</definedName>
    <definedName name="_xlnm.Print_Area" localSheetId="5">'Table 25'!$A$1:$I$30</definedName>
    <definedName name="_xlnm.Print_Area" localSheetId="6">'Table 26'!$A$1:$G$29</definedName>
    <definedName name="_xlnm.Print_Area" localSheetId="7">'Table 27'!$A$1:$M$27</definedName>
    <definedName name="_xlnm.Print_Area" localSheetId="8">'Table 28'!$A$1:$M$25</definedName>
    <definedName name="_xlnm.Print_Area" localSheetId="9">'Table 29'!$A$1:$I$45</definedName>
    <definedName name="_xlnm.Print_Area" localSheetId="10">'Table 30'!$A$1:$M$25</definedName>
    <definedName name="_xlnm.Print_Area" localSheetId="11">'Table 31'!$A$1:$M$21</definedName>
    <definedName name="_xlnm.Print_Area" localSheetId="12">'Table 32'!$A$1:$M$22</definedName>
    <definedName name="Print_Area_MI" localSheetId="1">'Table 21'!#REF!</definedName>
  </definedNames>
  <calcPr fullCalcOnLoad="1"/>
</workbook>
</file>

<file path=xl/sharedStrings.xml><?xml version="1.0" encoding="utf-8"?>
<sst xmlns="http://schemas.openxmlformats.org/spreadsheetml/2006/main" count="483" uniqueCount="173">
  <si>
    <t xml:space="preserve"> </t>
  </si>
  <si>
    <t>Table 2.21</t>
  </si>
  <si>
    <t xml:space="preserve">Infant Deaths and Infant Death Rates, </t>
  </si>
  <si>
    <t>Michigan and United States Residents,</t>
  </si>
  <si>
    <t>1980</t>
  </si>
  <si>
    <t>1990</t>
  </si>
  <si>
    <t>1991</t>
  </si>
  <si>
    <t>1992</t>
  </si>
  <si>
    <t>1993</t>
  </si>
  <si>
    <t>1994</t>
  </si>
  <si>
    <t>1995</t>
  </si>
  <si>
    <t>Table 2.22</t>
  </si>
  <si>
    <t xml:space="preserve">Infant Deaths and Infant Death Rates by Age at Death, </t>
  </si>
  <si>
    <t>1970</t>
  </si>
  <si>
    <t>1996</t>
  </si>
  <si>
    <t>Note:      Infant death rates are per 1,000 live births.</t>
  </si>
  <si>
    <t>Table 2.23</t>
  </si>
  <si>
    <r>
      <t>Infant, Hebdomadal, Fetal and Perinatal Death Rates</t>
    </r>
    <r>
      <rPr>
        <b/>
        <sz val="10"/>
        <rFont val="Arial"/>
        <family val="2"/>
      </rPr>
      <t xml:space="preserve"> by Specified Race and Ancestry</t>
    </r>
  </si>
  <si>
    <t>Race/Ancestry</t>
  </si>
  <si>
    <t>Live</t>
  </si>
  <si>
    <t xml:space="preserve">  Infant Death</t>
  </si>
  <si>
    <t>Hebdomadal Death</t>
  </si>
  <si>
    <t>Fetal Death</t>
  </si>
  <si>
    <t>Perinatal Death</t>
  </si>
  <si>
    <t>Births</t>
  </si>
  <si>
    <t>Number</t>
  </si>
  <si>
    <t>Rate</t>
  </si>
  <si>
    <t>All Races</t>
  </si>
  <si>
    <t>White</t>
  </si>
  <si>
    <t>Black</t>
  </si>
  <si>
    <t>American Indian</t>
  </si>
  <si>
    <t xml:space="preserve">* </t>
  </si>
  <si>
    <t>Arab</t>
  </si>
  <si>
    <t>Hispanic</t>
  </si>
  <si>
    <t>Table 2.24</t>
  </si>
  <si>
    <t>Infant Deaths by Age at Death and Underlying Cause,</t>
  </si>
  <si>
    <t>All other causes</t>
  </si>
  <si>
    <t>Total</t>
  </si>
  <si>
    <t>Table 2.25</t>
  </si>
  <si>
    <t>Table 2.26</t>
  </si>
  <si>
    <t>Table 2.27</t>
  </si>
  <si>
    <t>All Other Races</t>
  </si>
  <si>
    <t xml:space="preserve">  All Ages</t>
  </si>
  <si>
    <t xml:space="preserve">  &lt; 15 </t>
  </si>
  <si>
    <t xml:space="preserve">  15-19</t>
  </si>
  <si>
    <t xml:space="preserve">  20-24</t>
  </si>
  <si>
    <t xml:space="preserve">  25-29</t>
  </si>
  <si>
    <t xml:space="preserve">  30-39</t>
  </si>
  <si>
    <t xml:space="preserve">  40 +</t>
  </si>
  <si>
    <t xml:space="preserve">  Not Stated</t>
  </si>
  <si>
    <t>Table 2.28</t>
  </si>
  <si>
    <t>Infant Deaths, Live Births and Infant Death Rates by Level of Prenatal Care and Race</t>
  </si>
  <si>
    <t xml:space="preserve">  Total</t>
  </si>
  <si>
    <t xml:space="preserve">  Adequate</t>
  </si>
  <si>
    <t xml:space="preserve">  Intermediate</t>
  </si>
  <si>
    <t xml:space="preserve">  Inadequate</t>
  </si>
  <si>
    <t xml:space="preserve">  Unknown</t>
  </si>
  <si>
    <t>DON'T FORGET TO USE  LIVE BIRTH INFORMATION FROM ANNUAL TABLE 1.10</t>
  </si>
  <si>
    <t>Table 2.29</t>
  </si>
  <si>
    <t>Live Births, Infant Deaths and Infant Death Rates by Birthweight, Age at Death and Race</t>
  </si>
  <si>
    <t>Age at Death</t>
  </si>
  <si>
    <t>Under 1 Year</t>
  </si>
  <si>
    <t>Under 28 Days</t>
  </si>
  <si>
    <t>All Other</t>
  </si>
  <si>
    <t>Grams</t>
  </si>
  <si>
    <t>2,500 +</t>
  </si>
  <si>
    <t>DON'T FORGET TO USE LIVE BIRTH INFORMATION FROM ANNUAL TABLE 1.9</t>
  </si>
  <si>
    <t>Table 2.30</t>
  </si>
  <si>
    <t>Table 2.31</t>
  </si>
  <si>
    <t xml:space="preserve">  30-39 </t>
  </si>
  <si>
    <t>Other</t>
  </si>
  <si>
    <t>Table 2.32</t>
  </si>
  <si>
    <r>
      <t>Perinatal Deaths, Total Births and Perinatal Death Rates by Level of Prenatal Care and Race</t>
    </r>
    <r>
      <rPr>
        <b/>
        <vertAlign val="superscript"/>
        <sz val="10"/>
        <rFont val="Arial"/>
        <family val="2"/>
      </rPr>
      <t xml:space="preserve"> </t>
    </r>
    <r>
      <rPr>
        <b/>
        <sz val="10"/>
        <rFont val="Arial"/>
        <family val="2"/>
      </rPr>
      <t>of Mother</t>
    </r>
  </si>
  <si>
    <t>1997</t>
  </si>
  <si>
    <t>Smokers</t>
  </si>
  <si>
    <t>Non-Smokers</t>
  </si>
  <si>
    <t>1998</t>
  </si>
  <si>
    <t>United States</t>
  </si>
  <si>
    <t>Year</t>
  </si>
  <si>
    <t>Michigan</t>
  </si>
  <si>
    <t>Source:  1999 Michigan Resident Death Files, Division for Vital Records and Health Statistics, MDCH</t>
  </si>
  <si>
    <t xml:space="preserve">    28-364 Days</t>
  </si>
  <si>
    <t xml:space="preserve">    7-27 Days</t>
  </si>
  <si>
    <t xml:space="preserve">       1-6 Days</t>
  </si>
  <si>
    <t>Total Infant Deaths</t>
  </si>
  <si>
    <t>Michigan Residents, 1999</t>
  </si>
  <si>
    <t>Source:  1999 Michigan Resident Death File, Division for Vital Records and Health Statistics, MDCH</t>
  </si>
  <si>
    <t>Race of Infant</t>
  </si>
  <si>
    <t>Male</t>
  </si>
  <si>
    <t>Female</t>
  </si>
  <si>
    <t>Sex of Infant</t>
  </si>
  <si>
    <t>Source:  1999 Michigan Resident Birth and Infant Death Matched Files, Division for Vital Records and Health Statistics, MDCH</t>
  </si>
  <si>
    <t>Source:  1999 Michigan Resident Birth, Fetal Death and Infant Death Matched Files, Division for Vital Records and Health Statistics, MDCH</t>
  </si>
  <si>
    <t>1999 Fetal</t>
  </si>
  <si>
    <t xml:space="preserve"> 1999 Hebdomodal</t>
  </si>
  <si>
    <t xml:space="preserve"> 1999 Perinatal</t>
  </si>
  <si>
    <t>1999 Live Births</t>
  </si>
  <si>
    <t xml:space="preserve">      1999 Total Births</t>
  </si>
  <si>
    <t>Selected Years 1950-1999</t>
  </si>
  <si>
    <t>Notes:    Rates are per 1,000 live births.</t>
  </si>
  <si>
    <t xml:space="preserve">             </t>
  </si>
  <si>
    <t xml:space="preserve">            </t>
  </si>
  <si>
    <t>Michigan Residents, Selected Years 1970-1999</t>
  </si>
  <si>
    <t>1999</t>
  </si>
  <si>
    <t>Note:  Infant death and hebdomadal rates are per 1,000 live births.  Fetal death and perinatal death rates are per 1,000 live births plus fetal deaths.  Rates are calculated using live births by race/ancestry of mother as denominator.  Live births are by the race/ancestry of the mother on the birth certificate.  Hebdomadal deaths are deaths to infants ages zero to six days.  Infant and hebdomadal deaths are by the race on the death certificate.  Fetal deaths are by the race of the mother on the fetal death certificate.  Perinatal  deaths are hebdomadal plus fetal deaths.  Perinatal deaths are by mother's race/ancestry on the fetal death certificate or the infant's race/ancestry on the death certificate.  Asterisk (*) indicates that data do not meet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</si>
  <si>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</si>
  <si>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 xml:space="preserve">           </t>
  </si>
  <si>
    <t xml:space="preserve">          </t>
  </si>
  <si>
    <t>Total &lt;1 Year</t>
  </si>
  <si>
    <t>&lt;1 Day</t>
  </si>
  <si>
    <t>1-6 Days</t>
  </si>
  <si>
    <t>7-27 Days</t>
  </si>
  <si>
    <t>1-5 Months</t>
  </si>
  <si>
    <t>6-11 Months</t>
  </si>
  <si>
    <t>Note:  Rates are per 100,000 live births. Numbers of infant deaths are by race of infant; rates are calculated using live births by race of mother as the denominator. Records with race not stated are included only in the"All Races" column.  Asterisk (*) indicates that data do not meet the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</si>
  <si>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</si>
  <si>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 xml:space="preserve">    Under 1 Day</t>
  </si>
  <si>
    <t>Note: Rates are per 100,000 live births. Numbers of infant deaths are by sex of infant; rates are calculated using live births by sex as the denominator. Records with sex not stated are included only in the "Total" column. Asterisk (*) indicates  that data do not meet the standards of precision or reliability.</t>
  </si>
  <si>
    <t>Note:  Rates are per 1,000 live births.  Records with age of mother not stated are included in "All Ages" row.  Records with race not stated are included in the "All Races" column.  Numbers of infant deaths are by race of infant; rates are calculated using live births by race of mother as the denominator.   Asterisk (*) indicates that data do not meet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</si>
  <si>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</si>
  <si>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Michigan Resident, 1999</t>
  </si>
  <si>
    <t>Note:  Rates are per 1,000 live births. Records with race not stated are included only in the "All Races" column.  Records with unknown level of care are included only in the "Total" row.  Numbers of infant deaths are by race of infant; rates are calculated using live births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</si>
  <si>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28-364 Days</t>
  </si>
  <si>
    <t xml:space="preserve">&lt; 750 </t>
  </si>
  <si>
    <t>750-1,499</t>
  </si>
  <si>
    <t>1,500-2,499</t>
  </si>
  <si>
    <t>Note:  Infant death rates are per 1,000 live births.  Records with birthweight not stated are included only in the "Total" row.  Records with race not stated are included only in the "All Races" rows.  Numbers of infant deaths are by race of infant; rates are calculated using live births by race of mother as the denominator.  Asterisk (*) indicates that data do not meet standards of precision or reliability.</t>
  </si>
  <si>
    <t>Note:  Infant death rates are per 1,000 live births. Numbers of infant deaths are by race of infant; rates are calculated using live births by race of mother as denominator. Records with cause of death pending  are included only in the "Total" row. Records for other races or with race not stated are included only in the "All Races" column. Asterisk (*) indicates that data do not meet the standards of  precision or reliability. Records with mother's smoking status not stated are not included on this table.</t>
  </si>
  <si>
    <t>Age of Mother in Years</t>
  </si>
  <si>
    <t>Note:  Rates are per 1,000 total births.  Records with age of mother not stated are included only in the  "All Ages" row.   Records with race not stated are included in the "All Races" column.  Numbers of infant deaths are by race of infant; rates are calculated using the sum of live births and fetal deaths by race of mother as the denominator. Asterisk (*) indicates that data do not meet standards of precision or reliability.</t>
  </si>
  <si>
    <t>Level of Care (Kessner Index)</t>
  </si>
  <si>
    <t>Note:  Records with race not stated are included only in the "All Races" column.  Records with unknown level of care are included only in the "Total" row.  Numbers of infant deaths are by  race of infant; rates are calculated using the sum of live births and fetal deaths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</si>
  <si>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Live Births</t>
  </si>
  <si>
    <t>Infant Deaths</t>
  </si>
  <si>
    <t>Infant Death Rates</t>
  </si>
  <si>
    <t>Adequate</t>
  </si>
  <si>
    <t>Intermediate</t>
  </si>
  <si>
    <t>Inadequate</t>
  </si>
  <si>
    <t>Birth Weight</t>
  </si>
  <si>
    <t>Total Births</t>
  </si>
  <si>
    <t>Perinatal Deaths</t>
  </si>
  <si>
    <t>Perinatal Death Rates</t>
  </si>
  <si>
    <t>---</t>
  </si>
  <si>
    <t>Sudden infant death syndrome</t>
  </si>
  <si>
    <t>Congenital anomalies</t>
  </si>
  <si>
    <t>Disorders relating to short gestation and unspecified low birthweight</t>
  </si>
  <si>
    <t>Respiratory distress syndrome</t>
  </si>
  <si>
    <t>Other respiratory conditions of newborn</t>
  </si>
  <si>
    <t>Other Perinatal Conditions</t>
  </si>
  <si>
    <t>Unintentional injuries</t>
  </si>
  <si>
    <t>Cause of Death</t>
  </si>
  <si>
    <t>Homicide</t>
  </si>
  <si>
    <r>
      <t xml:space="preserve">Source:  1950-1999 Michigan Resident Death Files, Division for Vital Records and Health Statistics, MDCH.  </t>
    </r>
    <r>
      <rPr>
        <i/>
        <sz val="10"/>
        <rFont val="Arial"/>
        <family val="2"/>
      </rPr>
      <t>Monthly Vital Statistics Report</t>
    </r>
    <r>
      <rPr>
        <sz val="10"/>
        <rFont val="Arial"/>
        <family val="2"/>
      </rPr>
      <t>, National Center for Health Statistics.  1998 United States data represents 12 months ending with December.</t>
    </r>
  </si>
  <si>
    <t>Infant Deaths and Infant Death Rates by Race and Underlying Cause,</t>
  </si>
  <si>
    <t>Infant Deaths and Infant Death Rates by Sex of Infant and Underlying Cause,</t>
  </si>
  <si>
    <t>Infant Deaths, Live Births and Infant Death Rates by Age and Race of Mother</t>
  </si>
  <si>
    <t xml:space="preserve">--- </t>
  </si>
  <si>
    <t>Infant Deaths and Infant Death Rates by Race of Mother,</t>
  </si>
  <si>
    <t>Smoking Status During Pregnancy and Underlying Cause of Death</t>
  </si>
  <si>
    <t>Perinatal Deaths, Total Births and Perinatal Death Rates by Age and Race of Mother</t>
  </si>
  <si>
    <t>Index</t>
  </si>
  <si>
    <r>
      <t>Table 21</t>
    </r>
    <r>
      <rPr>
        <sz val="10"/>
        <rFont val="Comic Sans MS"/>
        <family val="4"/>
      </rPr>
      <t xml:space="preserve">  Infant Deaths and Infant Mortality Rates, Michigan and United States Residents, 1950 - 1999</t>
    </r>
  </si>
  <si>
    <r>
      <t>Table 22</t>
    </r>
    <r>
      <rPr>
        <sz val="10"/>
        <rFont val="Comic Sans MS"/>
        <family val="4"/>
      </rPr>
      <t xml:space="preserve">  Infant Deaths and Mortality Rates by Age at Death, Michigan Residents, 1970 - 1999</t>
    </r>
  </si>
  <si>
    <r>
      <t>Table 23</t>
    </r>
    <r>
      <rPr>
        <sz val="10"/>
        <rFont val="Comic Sans MS"/>
        <family val="4"/>
      </rPr>
      <t xml:space="preserve">  Infant, Hebdomadal, Fetal and Perinatal Death Rates by Specified Race and Ancestry, Michigan Residents, 1999</t>
    </r>
  </si>
  <si>
    <r>
      <t>Table 24</t>
    </r>
    <r>
      <rPr>
        <sz val="10"/>
        <rFont val="Comic Sans MS"/>
        <family val="4"/>
      </rPr>
      <t xml:space="preserve">  Infant Deaths by Age at Death and Underlying Cause, Michigan Residents, 1999</t>
    </r>
  </si>
  <si>
    <r>
      <t>Table 25</t>
    </r>
    <r>
      <rPr>
        <sz val="10"/>
        <rFont val="Comic Sans MS"/>
        <family val="4"/>
      </rPr>
      <t xml:space="preserve">  Infant Deaths and Infant Death Rates by Race of Mother and Underlying Cause, Michigan Residents, 1999</t>
    </r>
  </si>
  <si>
    <r>
      <t>Table 26</t>
    </r>
    <r>
      <rPr>
        <sz val="10"/>
        <rFont val="Comic Sans MS"/>
        <family val="4"/>
      </rPr>
      <t xml:space="preserve">  Infant Deaths and Infant Death Rates by Sex of Infant and Underlying Cause, Michigan Residents, 1999</t>
    </r>
  </si>
  <si>
    <r>
      <t>Table 27</t>
    </r>
    <r>
      <rPr>
        <sz val="10"/>
        <rFont val="Comic Sans MS"/>
        <family val="4"/>
      </rPr>
      <t xml:space="preserve">  Infant Deaths, Live Births and Infant Death Rates by Age and Race of Mother, Michigan Resident, 1999</t>
    </r>
  </si>
  <si>
    <r>
      <t>Table 28</t>
    </r>
    <r>
      <rPr>
        <sz val="10"/>
        <rFont val="Comic Sans MS"/>
        <family val="4"/>
      </rPr>
      <t xml:space="preserve">  Infant Deaths, Live Births and Infant Death Rates by Level Prenatal Care and Race of Mother, Michigan Resident, 1999</t>
    </r>
  </si>
  <si>
    <r>
      <t>Table 29</t>
    </r>
    <r>
      <rPr>
        <sz val="10"/>
        <rFont val="Comic Sans MS"/>
        <family val="4"/>
      </rPr>
      <t xml:space="preserve">  Live Births, Infant Deaths and Infant Death Rates by Birth Weight, Age at Death and Race, Michigan Resident, 1999</t>
    </r>
  </si>
  <si>
    <r>
      <t>Table 30</t>
    </r>
    <r>
      <rPr>
        <sz val="10"/>
        <rFont val="Comic Sans MS"/>
        <family val="4"/>
      </rPr>
      <t xml:space="preserve">  Infant Deaths and Infant Death Rates by Race of Mother Smoking Status During Pregnancy and Underlying Cause of Death, Michigan Residents, 1999</t>
    </r>
  </si>
  <si>
    <r>
      <t>Table 31</t>
    </r>
    <r>
      <rPr>
        <sz val="10"/>
        <rFont val="Comic Sans MS"/>
        <family val="4"/>
      </rPr>
      <t xml:space="preserve">  Perinatal Deaths, Total Births and Perinatal Death Rates by Age and Race of Mother, Michigan Resident, 1999</t>
    </r>
  </si>
  <si>
    <r>
      <t>Table 32</t>
    </r>
    <r>
      <rPr>
        <sz val="10"/>
        <rFont val="Comic Sans MS"/>
        <family val="4"/>
      </rPr>
      <t xml:space="preserve">  Perinatal Deaths, Total Births and Perinatal Death Rates by Level Prenatal Care and Race of Mother, Michigan Resident, 1999</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</si>
</sst>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0____\);\(#,##0.0\)"/>
    <numFmt numFmtId="172" formatCode="#,##0.0____;\(#,##0.0\)"/>
    <numFmt numFmtId="173" formatCode="#,##0____;\(#,##0\)"/>
    <numFmt numFmtId="174" formatCode="#,##0.0___;\(###0.0\)"/>
    <numFmt numFmtId="175" formatCode="#,##0.0__;\(###0.0\)"/>
  </numFmts>
  <fonts count="14">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i/>
      <sz val="10"/>
      <name val="Arial"/>
      <family val="2"/>
    </font>
    <font>
      <sz val="8"/>
      <name val="Arial"/>
      <family val="2"/>
    </font>
    <font>
      <sz val="9"/>
      <name val="Arial"/>
      <family val="2"/>
    </font>
    <font>
      <sz val="10"/>
      <name val="Comic Sans MS"/>
      <family val="4"/>
    </font>
    <font>
      <b/>
      <sz val="10"/>
      <name val="Comic Sans MS"/>
      <family val="4"/>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style="thin"/>
      <top>
        <color indexed="63"/>
      </top>
      <bottom style="double"/>
    </border>
    <border>
      <left style="thin"/>
      <right style="thin"/>
      <top>
        <color indexed="63"/>
      </top>
      <bottom>
        <color indexed="63"/>
      </bottom>
    </border>
    <border>
      <left style="double"/>
      <right style="medium"/>
      <top>
        <color indexed="63"/>
      </top>
      <bottom style="double"/>
    </border>
    <border>
      <left>
        <color indexed="63"/>
      </left>
      <right style="medium"/>
      <top>
        <color indexed="63"/>
      </top>
      <bottom style="double"/>
    </border>
    <border>
      <left>
        <color indexed="63"/>
      </left>
      <right style="double"/>
      <top>
        <color indexed="63"/>
      </top>
      <bottom style="double"/>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20">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210">
    <xf numFmtId="164" fontId="0" fillId="0" borderId="0" xfId="0" applyAlignment="1">
      <alignment/>
    </xf>
    <xf numFmtId="165" fontId="5" fillId="0" borderId="0" xfId="0" applyNumberFormat="1" applyFont="1" applyAlignment="1" applyProtection="1">
      <alignment/>
      <protection/>
    </xf>
    <xf numFmtId="164" fontId="5" fillId="0" borderId="0" xfId="0" applyFont="1" applyAlignment="1">
      <alignment/>
    </xf>
    <xf numFmtId="164" fontId="5" fillId="0" borderId="0" xfId="0" applyFont="1" applyAlignment="1" applyProtection="1">
      <alignment horizontal="centerContinuous"/>
      <protection/>
    </xf>
    <xf numFmtId="164" fontId="5" fillId="0" borderId="0" xfId="0" applyFont="1" applyAlignment="1">
      <alignment horizontal="centerContinuous"/>
    </xf>
    <xf numFmtId="164" fontId="6" fillId="0" borderId="0" xfId="0" applyFont="1" applyAlignment="1" applyProtection="1">
      <alignment horizontal="centerContinuous"/>
      <protection/>
    </xf>
    <xf numFmtId="37" fontId="5" fillId="0" borderId="1" xfId="0" applyNumberFormat="1" applyFont="1" applyBorder="1" applyAlignment="1" applyProtection="1">
      <alignment/>
      <protection/>
    </xf>
    <xf numFmtId="37" fontId="5" fillId="0" borderId="2" xfId="0" applyNumberFormat="1" applyFont="1" applyBorder="1" applyAlignment="1" applyProtection="1">
      <alignment/>
      <protection/>
    </xf>
    <xf numFmtId="37" fontId="5" fillId="0" borderId="0" xfId="0" applyNumberFormat="1" applyFont="1" applyAlignment="1" applyProtection="1">
      <alignment/>
      <protection/>
    </xf>
    <xf numFmtId="164" fontId="5" fillId="0" borderId="0" xfId="0" applyFont="1" applyAlignment="1" applyProtection="1">
      <alignment/>
      <protection/>
    </xf>
    <xf numFmtId="164" fontId="5" fillId="0" borderId="0" xfId="0" applyFont="1" applyAlignment="1" applyProtection="1">
      <alignment horizontal="center"/>
      <protection/>
    </xf>
    <xf numFmtId="164" fontId="7" fillId="0" borderId="0" xfId="0" applyFont="1" applyAlignment="1" applyProtection="1" quotePrefix="1">
      <alignment horizontal="left"/>
      <protection/>
    </xf>
    <xf numFmtId="164" fontId="5" fillId="0" borderId="3" xfId="0" applyFont="1" applyBorder="1" applyAlignment="1" applyProtection="1">
      <alignment horizontal="center"/>
      <protection/>
    </xf>
    <xf numFmtId="164" fontId="5" fillId="0" borderId="3" xfId="0" applyFont="1" applyBorder="1" applyAlignment="1">
      <alignment/>
    </xf>
    <xf numFmtId="164" fontId="5" fillId="0" borderId="3" xfId="0" applyFont="1" applyBorder="1" applyAlignment="1" applyProtection="1" quotePrefix="1">
      <alignment horizontal="center"/>
      <protection/>
    </xf>
    <xf numFmtId="164" fontId="5" fillId="0" borderId="4" xfId="0" applyFont="1" applyBorder="1" applyAlignment="1" applyProtection="1">
      <alignment horizontal="left"/>
      <protection/>
    </xf>
    <xf numFmtId="37" fontId="5" fillId="0" borderId="2" xfId="0" applyNumberFormat="1" applyFont="1" applyBorder="1" applyAlignment="1" applyProtection="1" quotePrefix="1">
      <alignment horizontal="right"/>
      <protection/>
    </xf>
    <xf numFmtId="164" fontId="5" fillId="0" borderId="0" xfId="0" applyFont="1" applyAlignment="1" applyProtection="1">
      <alignment horizontal="left"/>
      <protection/>
    </xf>
    <xf numFmtId="166" fontId="5" fillId="0" borderId="5" xfId="0" applyNumberFormat="1" applyFont="1" applyBorder="1" applyAlignment="1" applyProtection="1">
      <alignment/>
      <protection/>
    </xf>
    <xf numFmtId="37" fontId="5" fillId="0" borderId="0" xfId="0" applyNumberFormat="1" applyFont="1" applyAlignment="1">
      <alignment/>
    </xf>
    <xf numFmtId="166" fontId="5" fillId="0" borderId="6" xfId="0" applyNumberFormat="1" applyFont="1" applyBorder="1" applyAlignment="1" applyProtection="1" quotePrefix="1">
      <alignment horizontal="right"/>
      <protection/>
    </xf>
    <xf numFmtId="167" fontId="5" fillId="0" borderId="5" xfId="0" applyNumberFormat="1" applyFont="1" applyBorder="1" applyAlignment="1" applyProtection="1">
      <alignment/>
      <protection/>
    </xf>
    <xf numFmtId="164" fontId="5" fillId="0" borderId="0" xfId="0" applyFont="1" applyBorder="1" applyAlignment="1">
      <alignment/>
    </xf>
    <xf numFmtId="164" fontId="5" fillId="0" borderId="7" xfId="0" applyFont="1" applyBorder="1" applyAlignment="1" applyProtection="1">
      <alignment horizontal="center"/>
      <protection/>
    </xf>
    <xf numFmtId="0" fontId="5" fillId="0" borderId="3" xfId="0" applyNumberFormat="1" applyFont="1" applyBorder="1" applyAlignment="1" applyProtection="1">
      <alignment horizontal="center"/>
      <protection/>
    </xf>
    <xf numFmtId="0" fontId="5" fillId="0" borderId="3" xfId="0" applyNumberFormat="1" applyFont="1" applyBorder="1" applyAlignment="1" applyProtection="1" quotePrefix="1">
      <alignment horizontal="center"/>
      <protection/>
    </xf>
    <xf numFmtId="164" fontId="5" fillId="0" borderId="8" xfId="0" applyFont="1" applyBorder="1" applyAlignment="1">
      <alignment horizontal="centerContinuous"/>
    </xf>
    <xf numFmtId="166" fontId="5" fillId="0" borderId="3" xfId="0" applyNumberFormat="1" applyFont="1" applyBorder="1" applyAlignment="1" applyProtection="1">
      <alignment/>
      <protection/>
    </xf>
    <xf numFmtId="164" fontId="5" fillId="0" borderId="9" xfId="0" applyFont="1" applyBorder="1" applyAlignment="1">
      <alignment horizontal="centerContinuous"/>
    </xf>
    <xf numFmtId="164" fontId="5" fillId="0" borderId="10" xfId="0" applyFont="1" applyBorder="1" applyAlignment="1" applyProtection="1" quotePrefix="1">
      <alignment horizontal="center"/>
      <protection/>
    </xf>
    <xf numFmtId="164" fontId="10" fillId="0" borderId="0" xfId="0" applyFont="1" applyAlignment="1">
      <alignment/>
    </xf>
    <xf numFmtId="164" fontId="5" fillId="0" borderId="11" xfId="0" applyFont="1" applyBorder="1" applyAlignment="1">
      <alignment/>
    </xf>
    <xf numFmtId="164" fontId="5" fillId="0" borderId="10" xfId="0" applyFont="1" applyBorder="1" applyAlignment="1">
      <alignment/>
    </xf>
    <xf numFmtId="164" fontId="5" fillId="0" borderId="12" xfId="0" applyFont="1" applyBorder="1" applyAlignment="1" applyProtection="1">
      <alignment horizontal="center"/>
      <protection/>
    </xf>
    <xf numFmtId="164" fontId="5" fillId="0" borderId="3" xfId="0" applyFont="1" applyBorder="1" applyAlignment="1" applyProtection="1">
      <alignment horizontal="left"/>
      <protection/>
    </xf>
    <xf numFmtId="164" fontId="9" fillId="0" borderId="3" xfId="0" applyFont="1" applyBorder="1" applyAlignment="1">
      <alignment/>
    </xf>
    <xf numFmtId="164" fontId="5" fillId="0" borderId="13" xfId="0" applyFont="1" applyBorder="1" applyAlignment="1">
      <alignment horizontal="centerContinuous"/>
    </xf>
    <xf numFmtId="164" fontId="5" fillId="0" borderId="12" xfId="0" applyFont="1" applyBorder="1" applyAlignment="1">
      <alignment horizontal="centerContinuous"/>
    </xf>
    <xf numFmtId="164" fontId="5" fillId="0" borderId="10" xfId="0" applyFont="1" applyBorder="1" applyAlignment="1" applyProtection="1">
      <alignment horizontal="left"/>
      <protection/>
    </xf>
    <xf numFmtId="164" fontId="5" fillId="0" borderId="0" xfId="0" applyFont="1" applyAlignment="1">
      <alignment vertical="center"/>
    </xf>
    <xf numFmtId="166" fontId="5" fillId="0" borderId="14" xfId="0" applyNumberFormat="1" applyFont="1" applyBorder="1" applyAlignment="1" applyProtection="1">
      <alignment vertical="center"/>
      <protection/>
    </xf>
    <xf numFmtId="167" fontId="5" fillId="0" borderId="14" xfId="0" applyNumberFormat="1" applyFont="1" applyBorder="1" applyAlignment="1" applyProtection="1">
      <alignment vertical="center"/>
      <protection/>
    </xf>
    <xf numFmtId="164" fontId="11" fillId="0" borderId="15" xfId="0" applyFont="1" applyBorder="1" applyAlignment="1" applyProtection="1">
      <alignment horizontal="centerContinuous"/>
      <protection/>
    </xf>
    <xf numFmtId="164" fontId="11" fillId="0" borderId="9" xfId="0" applyFont="1" applyBorder="1" applyAlignment="1">
      <alignment horizontal="centerContinuous"/>
    </xf>
    <xf numFmtId="164" fontId="11" fillId="0" borderId="9" xfId="0" applyFont="1" applyBorder="1" applyAlignment="1" applyProtection="1">
      <alignment horizontal="centerContinuous"/>
      <protection/>
    </xf>
    <xf numFmtId="164" fontId="11" fillId="0" borderId="8" xfId="0" applyFont="1" applyBorder="1" applyAlignment="1">
      <alignment horizontal="centerContinuous"/>
    </xf>
    <xf numFmtId="164" fontId="11" fillId="0" borderId="14" xfId="0" applyFont="1" applyBorder="1" applyAlignment="1" applyProtection="1">
      <alignment horizontal="center"/>
      <protection/>
    </xf>
    <xf numFmtId="164" fontId="11" fillId="0" borderId="9" xfId="0" applyFont="1" applyBorder="1" applyAlignment="1" applyProtection="1">
      <alignment horizontal="center"/>
      <protection/>
    </xf>
    <xf numFmtId="164" fontId="5" fillId="0" borderId="10" xfId="0" applyFont="1" applyBorder="1" applyAlignment="1" applyProtection="1">
      <alignment horizontal="left" vertical="center"/>
      <protection/>
    </xf>
    <xf numFmtId="164" fontId="5" fillId="0" borderId="11" xfId="0" applyFont="1" applyBorder="1" applyAlignment="1" applyProtection="1">
      <alignment horizontal="left"/>
      <protection/>
    </xf>
    <xf numFmtId="37" fontId="5" fillId="0" borderId="14" xfId="0" applyNumberFormat="1" applyFont="1" applyBorder="1" applyAlignment="1" applyProtection="1">
      <alignment vertical="center"/>
      <protection/>
    </xf>
    <xf numFmtId="164" fontId="5" fillId="0" borderId="10" xfId="0" applyFont="1" applyBorder="1" applyAlignment="1" applyProtection="1">
      <alignment horizontal="center" vertical="center"/>
      <protection/>
    </xf>
    <xf numFmtId="164" fontId="5" fillId="0" borderId="3" xfId="0" applyFont="1" applyBorder="1" applyAlignment="1" applyProtection="1">
      <alignment horizontal="center" vertical="center"/>
      <protection/>
    </xf>
    <xf numFmtId="166" fontId="5" fillId="0" borderId="3" xfId="0" applyNumberFormat="1" applyFont="1" applyBorder="1" applyAlignment="1" applyProtection="1">
      <alignment vertical="center"/>
      <protection/>
    </xf>
    <xf numFmtId="164" fontId="5" fillId="0" borderId="0" xfId="0" applyFont="1" applyAlignment="1">
      <alignment wrapText="1"/>
    </xf>
    <xf numFmtId="164" fontId="5" fillId="0" borderId="3" xfId="0" applyFont="1" applyBorder="1" applyAlignment="1">
      <alignment vertical="center"/>
    </xf>
    <xf numFmtId="164" fontId="5" fillId="0" borderId="3" xfId="0" applyFont="1" applyBorder="1" applyAlignment="1" applyProtection="1">
      <alignment vertical="center"/>
      <protection/>
    </xf>
    <xf numFmtId="167" fontId="5" fillId="0" borderId="3" xfId="0" applyNumberFormat="1" applyFont="1" applyBorder="1" applyAlignment="1" applyProtection="1">
      <alignment vertical="center"/>
      <protection/>
    </xf>
    <xf numFmtId="164" fontId="5" fillId="0" borderId="14" xfId="0" applyFont="1" applyBorder="1" applyAlignment="1" applyProtection="1">
      <alignment vertical="center"/>
      <protection/>
    </xf>
    <xf numFmtId="164" fontId="5" fillId="0" borderId="14" xfId="0" applyFont="1" applyBorder="1" applyAlignment="1" applyProtection="1">
      <alignment horizontal="center" vertical="center"/>
      <protection/>
    </xf>
    <xf numFmtId="0" fontId="5" fillId="0" borderId="10" xfId="0" applyNumberFormat="1" applyFont="1" applyBorder="1" applyAlignment="1" applyProtection="1" quotePrefix="1">
      <alignment horizontal="center"/>
      <protection/>
    </xf>
    <xf numFmtId="164" fontId="5" fillId="0" borderId="7" xfId="0" applyFont="1" applyBorder="1" applyAlignment="1" applyProtection="1">
      <alignment horizontal="center" vertical="center" wrapText="1"/>
      <protection/>
    </xf>
    <xf numFmtId="164" fontId="5" fillId="0" borderId="3" xfId="0" applyFont="1" applyFill="1" applyBorder="1" applyAlignment="1" applyProtection="1">
      <alignment vertical="center" wrapText="1"/>
      <protection/>
    </xf>
    <xf numFmtId="164" fontId="5" fillId="0" borderId="1" xfId="0" applyFont="1" applyBorder="1" applyAlignment="1" applyProtection="1">
      <alignment/>
      <protection/>
    </xf>
    <xf numFmtId="164" fontId="5" fillId="0" borderId="1" xfId="0" applyFont="1" applyBorder="1" applyAlignment="1">
      <alignment/>
    </xf>
    <xf numFmtId="164" fontId="5" fillId="0" borderId="7" xfId="0" applyFont="1" applyBorder="1" applyAlignment="1" applyProtection="1">
      <alignment/>
      <protection/>
    </xf>
    <xf numFmtId="164" fontId="5" fillId="0" borderId="7" xfId="0" applyFont="1" applyBorder="1" applyAlignment="1" applyProtection="1">
      <alignment horizontal="center" vertical="center"/>
      <protection/>
    </xf>
    <xf numFmtId="164" fontId="5" fillId="0" borderId="15" xfId="0" applyFont="1" applyBorder="1" applyAlignment="1" applyProtection="1">
      <alignment horizontal="centerContinuous" vertical="center"/>
      <protection/>
    </xf>
    <xf numFmtId="164" fontId="5" fillId="0" borderId="8" xfId="0" applyFont="1" applyBorder="1" applyAlignment="1">
      <alignment horizontal="centerContinuous" vertical="center"/>
    </xf>
    <xf numFmtId="164" fontId="5" fillId="0" borderId="9" xfId="0" applyFont="1" applyBorder="1" applyAlignment="1" applyProtection="1">
      <alignment horizontal="centerContinuous" vertical="center"/>
      <protection/>
    </xf>
    <xf numFmtId="164" fontId="5" fillId="0" borderId="13" xfId="0" applyFont="1" applyBorder="1" applyAlignment="1" applyProtection="1">
      <alignment horizontal="centerContinuous" vertical="center"/>
      <protection/>
    </xf>
    <xf numFmtId="164" fontId="5" fillId="0" borderId="9" xfId="0" applyFont="1" applyBorder="1" applyAlignment="1">
      <alignment horizontal="centerContinuous" vertical="center"/>
    </xf>
    <xf numFmtId="169" fontId="5" fillId="0" borderId="0" xfId="0" applyNumberFormat="1" applyFont="1" applyBorder="1" applyAlignment="1" applyProtection="1">
      <alignment/>
      <protection/>
    </xf>
    <xf numFmtId="164" fontId="6" fillId="0" borderId="0" xfId="0" applyFont="1" applyAlignment="1" applyProtection="1">
      <alignment horizontal="centerContinuous" vertical="center"/>
      <protection/>
    </xf>
    <xf numFmtId="164" fontId="5" fillId="0" borderId="0" xfId="0" applyFont="1" applyAlignment="1">
      <alignment horizontal="centerContinuous" vertical="center"/>
    </xf>
    <xf numFmtId="37" fontId="5" fillId="0" borderId="3" xfId="0" applyNumberFormat="1" applyFont="1" applyBorder="1" applyAlignment="1" applyProtection="1">
      <alignment/>
      <protection/>
    </xf>
    <xf numFmtId="37" fontId="5" fillId="0" borderId="10" xfId="0" applyNumberFormat="1" applyFont="1" applyBorder="1" applyAlignment="1" applyProtection="1">
      <alignment/>
      <protection/>
    </xf>
    <xf numFmtId="37" fontId="5" fillId="0" borderId="1" xfId="0" applyNumberFormat="1" applyFont="1" applyFill="1" applyBorder="1" applyAlignment="1" applyProtection="1">
      <alignment/>
      <protection/>
    </xf>
    <xf numFmtId="37" fontId="5" fillId="0" borderId="7" xfId="0" applyNumberFormat="1" applyFont="1" applyBorder="1" applyAlignment="1" applyProtection="1">
      <alignment/>
      <protection/>
    </xf>
    <xf numFmtId="166" fontId="5" fillId="0" borderId="1" xfId="0" applyNumberFormat="1" applyFont="1" applyFill="1" applyBorder="1" applyAlignment="1" applyProtection="1">
      <alignment/>
      <protection/>
    </xf>
    <xf numFmtId="166" fontId="5" fillId="0" borderId="1" xfId="0" applyNumberFormat="1" applyFont="1" applyBorder="1" applyAlignment="1" applyProtection="1">
      <alignment/>
      <protection/>
    </xf>
    <xf numFmtId="166" fontId="5" fillId="0" borderId="7" xfId="0" applyNumberFormat="1" applyFont="1" applyBorder="1" applyAlignment="1" applyProtection="1">
      <alignment/>
      <protection/>
    </xf>
    <xf numFmtId="166" fontId="5" fillId="0" borderId="0" xfId="0" applyNumberFormat="1" applyFont="1" applyBorder="1" applyAlignment="1" applyProtection="1">
      <alignment/>
      <protection/>
    </xf>
    <xf numFmtId="37" fontId="5" fillId="0" borderId="0" xfId="0" applyNumberFormat="1" applyFont="1" applyBorder="1" applyAlignment="1" applyProtection="1">
      <alignment/>
      <protection/>
    </xf>
    <xf numFmtId="0" fontId="5" fillId="0" borderId="0" xfId="0" applyNumberFormat="1" applyFont="1" applyBorder="1" applyAlignment="1" applyProtection="1" quotePrefix="1">
      <alignment horizontal="center"/>
      <protection/>
    </xf>
    <xf numFmtId="164" fontId="5" fillId="0" borderId="0" xfId="0" applyFont="1" applyAlignment="1">
      <alignment/>
    </xf>
    <xf numFmtId="37" fontId="5" fillId="0" borderId="3" xfId="0" applyNumberFormat="1" applyFont="1" applyBorder="1" applyAlignment="1" applyProtection="1">
      <alignment/>
      <protection/>
    </xf>
    <xf numFmtId="166" fontId="5" fillId="0" borderId="10" xfId="0" applyNumberFormat="1" applyFont="1" applyBorder="1" applyAlignment="1" applyProtection="1">
      <alignment/>
      <protection/>
    </xf>
    <xf numFmtId="164" fontId="5" fillId="0" borderId="0" xfId="0" applyFont="1" applyBorder="1" applyAlignment="1" applyProtection="1" quotePrefix="1">
      <alignment horizontal="center"/>
      <protection/>
    </xf>
    <xf numFmtId="3" fontId="5" fillId="0" borderId="0" xfId="0" applyNumberFormat="1" applyFont="1" applyBorder="1" applyAlignment="1">
      <alignment/>
    </xf>
    <xf numFmtId="169" fontId="5" fillId="0" borderId="0" xfId="0" applyNumberFormat="1" applyFont="1" applyBorder="1" applyAlignment="1">
      <alignment/>
    </xf>
    <xf numFmtId="3" fontId="5" fillId="0" borderId="10" xfId="0" applyNumberFormat="1" applyFont="1" applyBorder="1" applyAlignment="1">
      <alignment/>
    </xf>
    <xf numFmtId="169" fontId="5" fillId="0" borderId="10" xfId="0" applyNumberFormat="1" applyFont="1" applyBorder="1" applyAlignment="1">
      <alignment/>
    </xf>
    <xf numFmtId="164" fontId="0" fillId="0" borderId="0" xfId="0" applyFont="1" applyAlignment="1">
      <alignment/>
    </xf>
    <xf numFmtId="164" fontId="0" fillId="0" borderId="0" xfId="0" applyFont="1" applyAlignment="1">
      <alignment wrapText="1"/>
    </xf>
    <xf numFmtId="164" fontId="5" fillId="0" borderId="9" xfId="0" applyFont="1" applyBorder="1" applyAlignment="1" applyProtection="1">
      <alignment horizontal="centerContinuous"/>
      <protection/>
    </xf>
    <xf numFmtId="164" fontId="5" fillId="0" borderId="0" xfId="0" applyFont="1" applyBorder="1" applyAlignment="1" applyProtection="1">
      <alignment horizontal="left"/>
      <protection/>
    </xf>
    <xf numFmtId="3" fontId="5" fillId="0" borderId="0" xfId="0" applyNumberFormat="1" applyFont="1" applyBorder="1" applyAlignment="1" applyProtection="1">
      <alignment/>
      <protection/>
    </xf>
    <xf numFmtId="37" fontId="5" fillId="0" borderId="1" xfId="0" applyNumberFormat="1" applyFont="1" applyBorder="1" applyAlignment="1">
      <alignment/>
    </xf>
    <xf numFmtId="166" fontId="5" fillId="0" borderId="1" xfId="0" applyNumberFormat="1" applyFont="1" applyBorder="1" applyAlignment="1">
      <alignment/>
    </xf>
    <xf numFmtId="166" fontId="5" fillId="0" borderId="3" xfId="0" applyNumberFormat="1" applyFont="1" applyBorder="1" applyAlignment="1">
      <alignment/>
    </xf>
    <xf numFmtId="37" fontId="5" fillId="0" borderId="7" xfId="0" applyNumberFormat="1" applyFont="1" applyBorder="1" applyAlignment="1" applyProtection="1">
      <alignment vertical="center"/>
      <protection/>
    </xf>
    <xf numFmtId="37" fontId="5" fillId="0" borderId="3" xfId="0" applyNumberFormat="1" applyFont="1" applyBorder="1" applyAlignment="1">
      <alignment/>
    </xf>
    <xf numFmtId="37" fontId="5" fillId="0" borderId="12" xfId="0" applyNumberFormat="1" applyFont="1" applyBorder="1" applyAlignment="1" applyProtection="1">
      <alignment/>
      <protection/>
    </xf>
    <xf numFmtId="37" fontId="5" fillId="0" borderId="1" xfId="0" applyNumberFormat="1" applyFont="1" applyBorder="1" applyAlignment="1" applyProtection="1">
      <alignment horizontal="right"/>
      <protection/>
    </xf>
    <xf numFmtId="37" fontId="5" fillId="0" borderId="1" xfId="0" applyNumberFormat="1" applyFont="1" applyBorder="1" applyAlignment="1" applyProtection="1" quotePrefix="1">
      <alignment horizontal="right"/>
      <protection/>
    </xf>
    <xf numFmtId="166" fontId="5" fillId="0" borderId="7" xfId="0" applyNumberFormat="1" applyFont="1" applyBorder="1" applyAlignment="1" applyProtection="1">
      <alignment vertical="center"/>
      <protection/>
    </xf>
    <xf numFmtId="166" fontId="5" fillId="0" borderId="1" xfId="0" applyNumberFormat="1" applyFont="1" applyBorder="1" applyAlignment="1" applyProtection="1" quotePrefix="1">
      <alignment horizontal="right"/>
      <protection/>
    </xf>
    <xf numFmtId="166" fontId="5" fillId="0" borderId="12" xfId="0" applyNumberFormat="1" applyFont="1" applyBorder="1" applyAlignment="1" applyProtection="1">
      <alignment/>
      <protection/>
    </xf>
    <xf numFmtId="164" fontId="5" fillId="0" borderId="16" xfId="0" applyFont="1" applyBorder="1" applyAlignment="1" applyProtection="1">
      <alignment horizontal="centerContinuous" vertical="center"/>
      <protection/>
    </xf>
    <xf numFmtId="164" fontId="5" fillId="0" borderId="14" xfId="0" applyFont="1" applyBorder="1" applyAlignment="1" applyProtection="1">
      <alignment horizontal="center" vertical="center" wrapText="1"/>
      <protection/>
    </xf>
    <xf numFmtId="164" fontId="5" fillId="0" borderId="8" xfId="0" applyFont="1" applyBorder="1" applyAlignment="1" applyProtection="1">
      <alignment horizontal="center" vertical="center" wrapText="1"/>
      <protection/>
    </xf>
    <xf numFmtId="164" fontId="5" fillId="0" borderId="3" xfId="0" applyFont="1" applyFill="1" applyBorder="1" applyAlignment="1" applyProtection="1">
      <alignment vertical="center"/>
      <protection/>
    </xf>
    <xf numFmtId="164" fontId="5" fillId="0" borderId="0" xfId="0" applyFont="1" applyBorder="1" applyAlignment="1" applyProtection="1">
      <alignment vertical="center"/>
      <protection/>
    </xf>
    <xf numFmtId="3" fontId="5" fillId="0" borderId="0" xfId="0" applyNumberFormat="1" applyFont="1" applyBorder="1" applyAlignment="1" applyProtection="1">
      <alignment vertical="center"/>
      <protection/>
    </xf>
    <xf numFmtId="37" fontId="5" fillId="0" borderId="3" xfId="0" applyNumberFormat="1" applyFont="1" applyBorder="1" applyAlignment="1" applyProtection="1">
      <alignment vertical="center"/>
      <protection/>
    </xf>
    <xf numFmtId="37" fontId="5" fillId="0" borderId="1" xfId="0" applyNumberFormat="1" applyFont="1" applyBorder="1" applyAlignment="1" applyProtection="1">
      <alignment vertical="center"/>
      <protection/>
    </xf>
    <xf numFmtId="37" fontId="5" fillId="0" borderId="3" xfId="0" applyNumberFormat="1" applyFont="1" applyBorder="1" applyAlignment="1">
      <alignment vertical="center"/>
    </xf>
    <xf numFmtId="37" fontId="5" fillId="0" borderId="3" xfId="0" applyNumberFormat="1" applyFont="1" applyBorder="1" applyAlignment="1" applyProtection="1" quotePrefix="1">
      <alignment horizontal="right" vertical="center"/>
      <protection/>
    </xf>
    <xf numFmtId="37" fontId="5" fillId="0" borderId="3" xfId="0" applyNumberFormat="1" applyFont="1" applyBorder="1" applyAlignment="1" applyProtection="1">
      <alignment horizontal="right" vertical="center"/>
      <protection/>
    </xf>
    <xf numFmtId="37" fontId="5" fillId="0" borderId="8" xfId="0" applyNumberFormat="1" applyFont="1" applyBorder="1" applyAlignment="1" applyProtection="1">
      <alignment vertical="center"/>
      <protection/>
    </xf>
    <xf numFmtId="166" fontId="5" fillId="0" borderId="3" xfId="0" applyNumberFormat="1" applyFont="1" applyBorder="1" applyAlignment="1" applyProtection="1" quotePrefix="1">
      <alignment horizontal="right" vertical="center"/>
      <protection/>
    </xf>
    <xf numFmtId="166" fontId="5" fillId="0" borderId="1" xfId="0" applyNumberFormat="1" applyFont="1" applyBorder="1" applyAlignment="1" applyProtection="1">
      <alignment vertical="center"/>
      <protection/>
    </xf>
    <xf numFmtId="166" fontId="5" fillId="0" borderId="1" xfId="0" applyNumberFormat="1" applyFont="1" applyBorder="1" applyAlignment="1" applyProtection="1" quotePrefix="1">
      <alignment horizontal="right" vertical="center"/>
      <protection/>
    </xf>
    <xf numFmtId="37" fontId="5" fillId="0" borderId="1" xfId="0" applyNumberFormat="1" applyFont="1" applyBorder="1" applyAlignment="1">
      <alignment vertical="center"/>
    </xf>
    <xf numFmtId="37" fontId="5" fillId="0" borderId="1" xfId="0" applyNumberFormat="1" applyFont="1" applyBorder="1" applyAlignment="1" applyProtection="1">
      <alignment horizontal="right" vertical="center"/>
      <protection/>
    </xf>
    <xf numFmtId="37" fontId="5" fillId="0" borderId="1" xfId="0" applyNumberFormat="1" applyFont="1" applyBorder="1" applyAlignment="1" applyProtection="1" quotePrefix="1">
      <alignment horizontal="right" vertical="center"/>
      <protection/>
    </xf>
    <xf numFmtId="37" fontId="5" fillId="0" borderId="0" xfId="0" applyNumberFormat="1" applyFont="1" applyBorder="1" applyAlignment="1" applyProtection="1">
      <alignment vertical="center"/>
      <protection/>
    </xf>
    <xf numFmtId="166" fontId="5" fillId="0" borderId="0" xfId="0" applyNumberFormat="1" applyFont="1" applyBorder="1" applyAlignment="1" applyProtection="1">
      <alignment vertical="center"/>
      <protection/>
    </xf>
    <xf numFmtId="37" fontId="5" fillId="0" borderId="10" xfId="0" applyNumberFormat="1" applyFont="1" applyBorder="1" applyAlignment="1" applyProtection="1">
      <alignment vertical="center"/>
      <protection/>
    </xf>
    <xf numFmtId="37" fontId="5" fillId="0" borderId="7" xfId="0" applyNumberFormat="1" applyFont="1" applyBorder="1" applyAlignment="1">
      <alignment vertical="center"/>
    </xf>
    <xf numFmtId="37" fontId="5" fillId="0" borderId="7" xfId="0" applyNumberFormat="1" applyFont="1" applyBorder="1" applyAlignment="1" applyProtection="1" quotePrefix="1">
      <alignment horizontal="right" vertical="center"/>
      <protection/>
    </xf>
    <xf numFmtId="37" fontId="5" fillId="0" borderId="10" xfId="0" applyNumberFormat="1" applyFont="1" applyBorder="1" applyAlignment="1" applyProtection="1" quotePrefix="1">
      <alignment horizontal="right" vertical="center"/>
      <protection/>
    </xf>
    <xf numFmtId="166" fontId="5" fillId="0" borderId="10" xfId="0" applyNumberFormat="1" applyFont="1" applyBorder="1" applyAlignment="1" applyProtection="1">
      <alignment vertical="center"/>
      <protection/>
    </xf>
    <xf numFmtId="166" fontId="5" fillId="0" borderId="1" xfId="0" applyNumberFormat="1" applyFont="1" applyBorder="1" applyAlignment="1" applyProtection="1">
      <alignment horizontal="right" vertical="center"/>
      <protection/>
    </xf>
    <xf numFmtId="166" fontId="5" fillId="0" borderId="10" xfId="0" applyNumberFormat="1" applyFont="1" applyBorder="1" applyAlignment="1" applyProtection="1">
      <alignment horizontal="right" vertical="center"/>
      <protection/>
    </xf>
    <xf numFmtId="166" fontId="5" fillId="0" borderId="10" xfId="0" applyNumberFormat="1" applyFont="1" applyBorder="1" applyAlignment="1" applyProtection="1" quotePrefix="1">
      <alignment horizontal="right" vertical="center"/>
      <protection/>
    </xf>
    <xf numFmtId="164" fontId="5" fillId="0" borderId="0" xfId="0" applyFont="1" applyBorder="1" applyAlignment="1" applyProtection="1">
      <alignment horizontal="center" vertical="center"/>
      <protection/>
    </xf>
    <xf numFmtId="166" fontId="5" fillId="0" borderId="0" xfId="0" applyNumberFormat="1" applyFont="1" applyBorder="1" applyAlignment="1" applyProtection="1">
      <alignment horizontal="right" vertical="center"/>
      <protection/>
    </xf>
    <xf numFmtId="37" fontId="5" fillId="0" borderId="0" xfId="0" applyNumberFormat="1" applyFont="1" applyBorder="1" applyAlignment="1" applyProtection="1" quotePrefix="1">
      <alignment horizontal="right" vertical="center"/>
      <protection/>
    </xf>
    <xf numFmtId="166" fontId="5" fillId="0" borderId="0" xfId="0" applyNumberFormat="1" applyFont="1" applyBorder="1" applyAlignment="1" applyProtection="1" quotePrefix="1">
      <alignment horizontal="right" vertical="center"/>
      <protection/>
    </xf>
    <xf numFmtId="164" fontId="5" fillId="0" borderId="10" xfId="0" applyFont="1" applyBorder="1" applyAlignment="1">
      <alignment horizontal="center" vertical="center" wrapText="1"/>
    </xf>
    <xf numFmtId="164" fontId="5" fillId="0" borderId="10" xfId="0" applyFont="1" applyBorder="1" applyAlignment="1" applyProtection="1">
      <alignment vertical="center"/>
      <protection/>
    </xf>
    <xf numFmtId="167" fontId="5" fillId="0" borderId="7" xfId="0" applyNumberFormat="1" applyFont="1" applyBorder="1" applyAlignment="1" applyProtection="1">
      <alignment vertical="center"/>
      <protection/>
    </xf>
    <xf numFmtId="167" fontId="5" fillId="0" borderId="1" xfId="0" applyNumberFormat="1" applyFont="1" applyBorder="1" applyAlignment="1" applyProtection="1">
      <alignment vertical="center"/>
      <protection/>
    </xf>
    <xf numFmtId="167" fontId="5" fillId="0" borderId="10" xfId="0" applyNumberFormat="1" applyFont="1" applyBorder="1" applyAlignment="1" applyProtection="1">
      <alignment vertical="center"/>
      <protection/>
    </xf>
    <xf numFmtId="167" fontId="5" fillId="0" borderId="3" xfId="0" applyNumberFormat="1" applyFont="1" applyBorder="1" applyAlignment="1" applyProtection="1" quotePrefix="1">
      <alignment horizontal="right" vertical="center"/>
      <protection/>
    </xf>
    <xf numFmtId="167" fontId="5" fillId="0" borderId="10" xfId="0" applyNumberFormat="1" applyFont="1" applyBorder="1" applyAlignment="1" applyProtection="1" quotePrefix="1">
      <alignment horizontal="right" vertical="center"/>
      <protection/>
    </xf>
    <xf numFmtId="167" fontId="5" fillId="0" borderId="0" xfId="0" applyNumberFormat="1" applyFont="1" applyBorder="1" applyAlignment="1" applyProtection="1">
      <alignment vertical="center"/>
      <protection/>
    </xf>
    <xf numFmtId="167" fontId="5" fillId="0" borderId="0" xfId="0" applyNumberFormat="1" applyFont="1" applyBorder="1" applyAlignment="1" applyProtection="1" quotePrefix="1">
      <alignment horizontal="right" vertical="center"/>
      <protection/>
    </xf>
    <xf numFmtId="37" fontId="5" fillId="0" borderId="7" xfId="0" applyNumberFormat="1" applyFont="1" applyBorder="1" applyAlignment="1" applyProtection="1" quotePrefix="1">
      <alignment horizontal="right"/>
      <protection/>
    </xf>
    <xf numFmtId="37" fontId="5" fillId="0" borderId="3" xfId="0" applyNumberFormat="1" applyFont="1" applyBorder="1" applyAlignment="1" applyProtection="1" quotePrefix="1">
      <alignment horizontal="right"/>
      <protection/>
    </xf>
    <xf numFmtId="167" fontId="5" fillId="0" borderId="1" xfId="0" applyNumberFormat="1" applyFont="1" applyBorder="1" applyAlignment="1" applyProtection="1">
      <alignment/>
      <protection/>
    </xf>
    <xf numFmtId="167" fontId="5" fillId="0" borderId="1" xfId="0" applyNumberFormat="1" applyFont="1" applyBorder="1" applyAlignment="1">
      <alignment/>
    </xf>
    <xf numFmtId="167" fontId="5" fillId="0" borderId="1" xfId="0" applyNumberFormat="1" applyFont="1" applyBorder="1" applyAlignment="1" applyProtection="1" quotePrefix="1">
      <alignment horizontal="right"/>
      <protection/>
    </xf>
    <xf numFmtId="167" fontId="5" fillId="0" borderId="7" xfId="0" applyNumberFormat="1" applyFont="1" applyBorder="1" applyAlignment="1" applyProtection="1">
      <alignment/>
      <protection/>
    </xf>
    <xf numFmtId="167" fontId="5" fillId="0" borderId="10" xfId="0" applyNumberFormat="1" applyFont="1" applyBorder="1" applyAlignment="1" applyProtection="1" quotePrefix="1">
      <alignment horizontal="right"/>
      <protection/>
    </xf>
    <xf numFmtId="164" fontId="5" fillId="0" borderId="0" xfId="0" applyFont="1" applyBorder="1" applyAlignment="1" applyProtection="1">
      <alignment/>
      <protection/>
    </xf>
    <xf numFmtId="167" fontId="5" fillId="0" borderId="0" xfId="0" applyNumberFormat="1" applyFont="1" applyBorder="1" applyAlignment="1" applyProtection="1">
      <alignment/>
      <protection/>
    </xf>
    <xf numFmtId="37" fontId="5" fillId="0" borderId="0" xfId="0" applyNumberFormat="1" applyFont="1" applyBorder="1" applyAlignment="1" applyProtection="1" quotePrefix="1">
      <alignment horizontal="right"/>
      <protection/>
    </xf>
    <xf numFmtId="167" fontId="5" fillId="0" borderId="0" xfId="0" applyNumberFormat="1" applyFont="1" applyBorder="1" applyAlignment="1" applyProtection="1" quotePrefix="1">
      <alignment horizontal="right"/>
      <protection/>
    </xf>
    <xf numFmtId="164" fontId="5" fillId="0" borderId="14" xfId="0" applyFont="1" applyBorder="1" applyAlignment="1" applyProtection="1">
      <alignment horizontal="centerContinuous" vertical="center"/>
      <protection/>
    </xf>
    <xf numFmtId="164" fontId="5" fillId="0" borderId="14" xfId="0" applyFont="1" applyBorder="1" applyAlignment="1">
      <alignment horizontal="centerContinuous" vertical="center"/>
    </xf>
    <xf numFmtId="164" fontId="5" fillId="0" borderId="3" xfId="0" applyFont="1" applyBorder="1" applyAlignment="1" applyProtection="1">
      <alignment vertical="center" wrapText="1"/>
      <protection/>
    </xf>
    <xf numFmtId="164" fontId="5" fillId="0" borderId="3" xfId="0" applyFont="1" applyBorder="1" applyAlignment="1" applyProtection="1">
      <alignment/>
      <protection/>
    </xf>
    <xf numFmtId="164" fontId="5" fillId="0" borderId="14" xfId="0" applyFont="1" applyBorder="1" applyAlignment="1" applyProtection="1">
      <alignment horizontal="left" vertical="center"/>
      <protection/>
    </xf>
    <xf numFmtId="164" fontId="5" fillId="0" borderId="0" xfId="0" applyFont="1" applyBorder="1" applyAlignment="1" applyProtection="1">
      <alignment horizontal="left" vertical="center"/>
      <protection/>
    </xf>
    <xf numFmtId="169" fontId="5" fillId="0" borderId="0" xfId="0" applyNumberFormat="1" applyFont="1" applyBorder="1" applyAlignment="1" applyProtection="1">
      <alignment vertical="center"/>
      <protection/>
    </xf>
    <xf numFmtId="166" fontId="5" fillId="0" borderId="0" xfId="0" applyNumberFormat="1" applyFont="1" applyBorder="1" applyAlignment="1" applyProtection="1" quotePrefix="1">
      <alignment horizontal="right"/>
      <protection/>
    </xf>
    <xf numFmtId="164" fontId="5" fillId="0" borderId="1" xfId="0" applyFont="1" applyBorder="1" applyAlignment="1" applyProtection="1">
      <alignment horizontal="center" vertical="center" wrapText="1"/>
      <protection/>
    </xf>
    <xf numFmtId="166" fontId="5" fillId="0" borderId="8" xfId="0" applyNumberFormat="1" applyFont="1" applyBorder="1" applyAlignment="1" applyProtection="1">
      <alignment vertical="center"/>
      <protection/>
    </xf>
    <xf numFmtId="164" fontId="0" fillId="0" borderId="0" xfId="0" applyFont="1" applyBorder="1" applyAlignment="1">
      <alignment/>
    </xf>
    <xf numFmtId="164" fontId="0" fillId="0" borderId="0" xfId="0" applyFont="1" applyAlignment="1">
      <alignment/>
    </xf>
    <xf numFmtId="164" fontId="5" fillId="0" borderId="10" xfId="0" applyFont="1" applyBorder="1" applyAlignment="1" applyProtection="1">
      <alignment horizontal="center"/>
      <protection/>
    </xf>
    <xf numFmtId="37" fontId="5" fillId="0" borderId="10" xfId="0" applyNumberFormat="1" applyFont="1" applyBorder="1" applyAlignment="1" applyProtection="1" quotePrefix="1">
      <alignment horizontal="right"/>
      <protection/>
    </xf>
    <xf numFmtId="166" fontId="5" fillId="0" borderId="3" xfId="0" applyNumberFormat="1" applyFont="1" applyBorder="1" applyAlignment="1" applyProtection="1" quotePrefix="1">
      <alignment horizontal="right"/>
      <protection/>
    </xf>
    <xf numFmtId="166" fontId="5" fillId="0" borderId="10" xfId="0" applyNumberFormat="1" applyFont="1" applyBorder="1" applyAlignment="1" applyProtection="1" quotePrefix="1">
      <alignment horizontal="right"/>
      <protection/>
    </xf>
    <xf numFmtId="164" fontId="12" fillId="0" borderId="0" xfId="0" applyFont="1" applyAlignment="1">
      <alignment horizontal="center"/>
    </xf>
    <xf numFmtId="164" fontId="12" fillId="0" borderId="0" xfId="0" applyFont="1" applyAlignment="1">
      <alignment/>
    </xf>
    <xf numFmtId="164" fontId="13" fillId="0" borderId="0" xfId="0" applyFont="1" applyAlignment="1" applyProtection="1">
      <alignment/>
      <protection/>
    </xf>
    <xf numFmtId="164" fontId="12" fillId="0" borderId="0" xfId="0" applyFont="1" applyAlignment="1" applyProtection="1">
      <alignment/>
      <protection/>
    </xf>
    <xf numFmtId="164" fontId="5" fillId="0" borderId="0" xfId="0" applyFont="1" applyAlignment="1" applyProtection="1">
      <alignment/>
      <protection/>
    </xf>
    <xf numFmtId="164" fontId="13" fillId="0" borderId="0" xfId="0" applyFont="1" applyAlignment="1" applyProtection="1">
      <alignment wrapText="1"/>
      <protection/>
    </xf>
    <xf numFmtId="164" fontId="13" fillId="0" borderId="0" xfId="0" applyFont="1" applyAlignment="1">
      <alignment wrapText="1"/>
    </xf>
    <xf numFmtId="164" fontId="12" fillId="0" borderId="0" xfId="0" applyFont="1" applyAlignment="1">
      <alignment/>
    </xf>
    <xf numFmtId="164" fontId="5" fillId="0" borderId="0" xfId="0" applyFont="1" applyAlignment="1" applyProtection="1">
      <alignment vertical="center"/>
      <protection/>
    </xf>
    <xf numFmtId="164" fontId="11" fillId="0" borderId="11" xfId="0" applyFont="1" applyBorder="1" applyAlignment="1" applyProtection="1">
      <alignment horizontal="center" vertical="center"/>
      <protection/>
    </xf>
    <xf numFmtId="164" fontId="5" fillId="0" borderId="10" xfId="0" applyFont="1" applyBorder="1" applyAlignment="1">
      <alignment horizontal="center" vertical="center"/>
    </xf>
    <xf numFmtId="164" fontId="5" fillId="0" borderId="0" xfId="0" applyFont="1" applyAlignment="1">
      <alignment/>
    </xf>
    <xf numFmtId="164" fontId="5" fillId="0" borderId="0" xfId="0" applyFont="1" applyAlignment="1">
      <alignment wrapText="1"/>
    </xf>
    <xf numFmtId="164" fontId="5" fillId="0" borderId="11" xfId="0" applyFont="1" applyBorder="1" applyAlignment="1" applyProtection="1">
      <alignment horizontal="center" vertical="center"/>
      <protection/>
    </xf>
    <xf numFmtId="164" fontId="0" fillId="0" borderId="3" xfId="0" applyFont="1" applyBorder="1" applyAlignment="1">
      <alignment horizontal="center" vertical="center"/>
    </xf>
    <xf numFmtId="164" fontId="0" fillId="0" borderId="10" xfId="0" applyFont="1" applyBorder="1" applyAlignment="1">
      <alignment horizontal="center" vertical="center"/>
    </xf>
    <xf numFmtId="164" fontId="5" fillId="0" borderId="16" xfId="0" applyFont="1" applyBorder="1" applyAlignment="1" applyProtection="1">
      <alignment horizontal="center" vertical="center" wrapText="1"/>
      <protection/>
    </xf>
    <xf numFmtId="164" fontId="0" fillId="0" borderId="12" xfId="0" applyFont="1" applyBorder="1" applyAlignment="1">
      <alignment vertical="center" wrapText="1"/>
    </xf>
    <xf numFmtId="164" fontId="0" fillId="0" borderId="17" xfId="0" applyFont="1" applyBorder="1" applyAlignment="1">
      <alignment vertical="center" wrapText="1"/>
    </xf>
    <xf numFmtId="164" fontId="0" fillId="0" borderId="7" xfId="0" applyFont="1" applyBorder="1" applyAlignment="1">
      <alignment vertical="center" wrapText="1"/>
    </xf>
    <xf numFmtId="164" fontId="0" fillId="0" borderId="0" xfId="0" applyFont="1" applyAlignment="1">
      <alignment/>
    </xf>
    <xf numFmtId="164" fontId="5" fillId="0" borderId="0" xfId="0" applyFont="1" applyAlignment="1">
      <alignment vertical="center" wrapText="1"/>
    </xf>
    <xf numFmtId="164" fontId="0" fillId="0" borderId="0" xfId="0" applyFont="1" applyAlignment="1">
      <alignment vertical="center" wrapText="1"/>
    </xf>
    <xf numFmtId="164" fontId="0" fillId="0" borderId="10" xfId="0" applyBorder="1" applyAlignment="1">
      <alignment horizontal="center" vertical="center"/>
    </xf>
    <xf numFmtId="164" fontId="0" fillId="0" borderId="0" xfId="0" applyFont="1" applyAlignment="1">
      <alignment wrapText="1"/>
    </xf>
    <xf numFmtId="164" fontId="5" fillId="0" borderId="11" xfId="0" applyFont="1" applyBorder="1" applyAlignment="1" applyProtection="1">
      <alignment horizontal="center" vertical="center" wrapText="1"/>
      <protection/>
    </xf>
    <xf numFmtId="164" fontId="0" fillId="0" borderId="10" xfId="0" applyFont="1" applyBorder="1" applyAlignment="1">
      <alignment/>
    </xf>
    <xf numFmtId="164" fontId="0" fillId="0" borderId="3" xfId="0" applyFont="1" applyBorder="1" applyAlignment="1">
      <alignment/>
    </xf>
    <xf numFmtId="164" fontId="0" fillId="0" borderId="3" xfId="0" applyBorder="1" applyAlignment="1">
      <alignment vertical="center" wrapText="1"/>
    </xf>
    <xf numFmtId="164" fontId="0" fillId="0" borderId="10" xfId="0" applyBorder="1" applyAlignment="1">
      <alignment vertical="center" wrapText="1"/>
    </xf>
    <xf numFmtId="164" fontId="0" fillId="0" borderId="3" xfId="0" applyFont="1" applyBorder="1" applyAlignment="1">
      <alignment vertical="center"/>
    </xf>
    <xf numFmtId="164" fontId="0" fillId="0" borderId="10" xfId="0" applyFont="1" applyBorder="1" applyAlignment="1">
      <alignment vertical="center"/>
    </xf>
    <xf numFmtId="164" fontId="0" fillId="0" borderId="10"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6"/>
  <sheetViews>
    <sheetView tabSelected="1" workbookViewId="0" topLeftCell="A1">
      <selection activeCell="A1" sqref="A1"/>
    </sheetView>
  </sheetViews>
  <sheetFormatPr defaultColWidth="9.00390625" defaultRowHeight="12.75"/>
  <cols>
    <col min="1" max="1" width="97.125" style="178" customWidth="1"/>
    <col min="2" max="16384" width="9.00390625" style="178" customWidth="1"/>
  </cols>
  <sheetData>
    <row r="1" ht="15">
      <c r="A1" s="177" t="s">
        <v>160</v>
      </c>
    </row>
    <row r="2" spans="1:5" ht="27" customHeight="1">
      <c r="A2" s="179" t="s">
        <v>161</v>
      </c>
      <c r="B2" s="180"/>
      <c r="C2" s="180"/>
      <c r="D2" s="180"/>
      <c r="E2" s="180"/>
    </row>
    <row r="3" spans="1:11" ht="27.75" customHeight="1">
      <c r="A3" s="179" t="s">
        <v>162</v>
      </c>
      <c r="B3" s="180"/>
      <c r="C3" s="180"/>
      <c r="D3" s="180"/>
      <c r="E3" s="180"/>
      <c r="F3" s="180"/>
      <c r="G3" s="180"/>
      <c r="H3" s="180"/>
      <c r="I3" s="180"/>
      <c r="J3" s="180"/>
      <c r="K3" s="180"/>
    </row>
    <row r="4" spans="1:11" ht="19.5" customHeight="1">
      <c r="A4" s="179" t="s">
        <v>163</v>
      </c>
      <c r="B4" s="181"/>
      <c r="C4" s="181"/>
      <c r="D4" s="181"/>
      <c r="E4" s="181"/>
      <c r="F4" s="181"/>
      <c r="G4" s="181"/>
      <c r="H4" s="181"/>
      <c r="I4" s="181"/>
      <c r="J4" s="181"/>
      <c r="K4" s="180"/>
    </row>
    <row r="5" spans="1:8" ht="26.25" customHeight="1">
      <c r="A5" s="179" t="s">
        <v>164</v>
      </c>
      <c r="B5" s="180"/>
      <c r="C5" s="180"/>
      <c r="D5" s="180"/>
      <c r="E5" s="180"/>
      <c r="F5" s="180"/>
      <c r="G5" s="180"/>
      <c r="H5" s="180"/>
    </row>
    <row r="6" spans="1:10" ht="26.25" customHeight="1">
      <c r="A6" s="182" t="s">
        <v>165</v>
      </c>
      <c r="B6" s="180"/>
      <c r="C6" s="180"/>
      <c r="D6" s="180"/>
      <c r="E6" s="180"/>
      <c r="F6" s="180"/>
      <c r="G6" s="180"/>
      <c r="H6" s="180"/>
      <c r="I6" s="180"/>
      <c r="J6" s="180"/>
    </row>
    <row r="7" spans="1:10" ht="24.75" customHeight="1">
      <c r="A7" s="182" t="s">
        <v>166</v>
      </c>
      <c r="B7" s="180"/>
      <c r="C7" s="180"/>
      <c r="D7" s="180"/>
      <c r="E7" s="180"/>
      <c r="F7" s="180"/>
      <c r="G7" s="180"/>
      <c r="H7" s="180"/>
      <c r="I7" s="180"/>
      <c r="J7" s="180"/>
    </row>
    <row r="8" spans="1:13" ht="24.75" customHeight="1">
      <c r="A8" s="183" t="s">
        <v>167</v>
      </c>
      <c r="B8" s="184"/>
      <c r="C8" s="184"/>
      <c r="D8" s="184"/>
      <c r="E8" s="184"/>
      <c r="F8" s="184"/>
      <c r="G8" s="184"/>
      <c r="H8" s="184"/>
      <c r="I8" s="184"/>
      <c r="J8" s="184"/>
      <c r="K8" s="184"/>
      <c r="L8" s="184"/>
      <c r="M8" s="184"/>
    </row>
    <row r="9" spans="1:13" ht="31.5">
      <c r="A9" s="182" t="s">
        <v>168</v>
      </c>
      <c r="B9" s="180"/>
      <c r="C9" s="180"/>
      <c r="D9" s="180"/>
      <c r="E9" s="180"/>
      <c r="F9" s="180"/>
      <c r="G9" s="180"/>
      <c r="H9" s="180"/>
      <c r="I9" s="180"/>
      <c r="J9" s="180"/>
      <c r="K9" s="180"/>
      <c r="L9" s="180"/>
      <c r="M9" s="180"/>
    </row>
    <row r="10" spans="1:13" ht="19.5" customHeight="1">
      <c r="A10" s="182" t="s">
        <v>169</v>
      </c>
      <c r="B10" s="180"/>
      <c r="C10" s="180"/>
      <c r="D10" s="180"/>
      <c r="E10" s="180"/>
      <c r="F10" s="180"/>
      <c r="G10" s="180"/>
      <c r="H10" s="180"/>
      <c r="I10" s="180"/>
      <c r="J10" s="180"/>
      <c r="K10" s="180"/>
      <c r="L10" s="180"/>
      <c r="M10" s="180"/>
    </row>
    <row r="11" spans="1:14" ht="31.5">
      <c r="A11" s="182" t="s">
        <v>170</v>
      </c>
      <c r="B11" s="181"/>
      <c r="C11" s="181"/>
      <c r="D11" s="181"/>
      <c r="E11" s="181"/>
      <c r="F11" s="181"/>
      <c r="G11" s="181"/>
      <c r="H11" s="181"/>
      <c r="I11" s="181"/>
      <c r="J11" s="181"/>
      <c r="K11" s="181"/>
      <c r="L11" s="181"/>
      <c r="M11" s="181"/>
      <c r="N11" s="181"/>
    </row>
    <row r="12" spans="1:13" ht="19.5" customHeight="1">
      <c r="A12" s="182" t="s">
        <v>171</v>
      </c>
      <c r="B12" s="180"/>
      <c r="C12" s="180"/>
      <c r="D12" s="180"/>
      <c r="E12" s="180"/>
      <c r="F12" s="180"/>
      <c r="G12" s="180"/>
      <c r="H12" s="180"/>
      <c r="I12" s="180"/>
      <c r="J12" s="180"/>
      <c r="K12" s="180"/>
      <c r="L12" s="180"/>
      <c r="M12" s="180"/>
    </row>
    <row r="13" spans="1:13" ht="31.5">
      <c r="A13" s="182" t="s">
        <v>172</v>
      </c>
      <c r="B13" s="180"/>
      <c r="C13" s="180"/>
      <c r="D13" s="180"/>
      <c r="E13" s="180"/>
      <c r="F13" s="180"/>
      <c r="G13" s="180"/>
      <c r="H13" s="180"/>
      <c r="I13" s="180"/>
      <c r="J13" s="180"/>
      <c r="K13" s="180"/>
      <c r="L13" s="180"/>
      <c r="M13" s="180"/>
    </row>
    <row r="14" spans="2:14" ht="15">
      <c r="B14" s="181"/>
      <c r="C14" s="181"/>
      <c r="D14" s="181"/>
      <c r="E14" s="181"/>
      <c r="F14" s="181"/>
      <c r="G14" s="181"/>
      <c r="H14" s="181"/>
      <c r="I14" s="181"/>
      <c r="J14" s="181"/>
      <c r="K14" s="181"/>
      <c r="L14" s="181"/>
      <c r="M14" s="181"/>
      <c r="N14" s="181"/>
    </row>
    <row r="15" spans="1:14" ht="15">
      <c r="A15" s="185"/>
      <c r="B15" s="185"/>
      <c r="C15" s="185"/>
      <c r="D15" s="185"/>
      <c r="E15" s="185"/>
      <c r="F15" s="185"/>
      <c r="G15" s="185"/>
      <c r="H15" s="185"/>
      <c r="I15" s="185"/>
      <c r="J15" s="185"/>
      <c r="K15" s="185"/>
      <c r="L15" s="185"/>
      <c r="M15" s="185"/>
      <c r="N15" s="185"/>
    </row>
    <row r="16" spans="1:14" ht="15">
      <c r="A16" s="181"/>
      <c r="B16" s="181"/>
      <c r="C16" s="181"/>
      <c r="D16" s="181"/>
      <c r="E16" s="181"/>
      <c r="F16" s="181"/>
      <c r="G16" s="181"/>
      <c r="H16" s="181"/>
      <c r="I16" s="181"/>
      <c r="J16" s="181"/>
      <c r="K16" s="181"/>
      <c r="L16" s="181"/>
      <c r="M16" s="181"/>
      <c r="N16" s="181"/>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I45"/>
  <sheetViews>
    <sheetView workbookViewId="0" topLeftCell="A1">
      <selection activeCell="A1" sqref="A1"/>
    </sheetView>
  </sheetViews>
  <sheetFormatPr defaultColWidth="9.00390625" defaultRowHeight="12.75"/>
  <cols>
    <col min="1" max="1" width="9.50390625" style="2" customWidth="1"/>
    <col min="2" max="2" width="8.375" style="2" customWidth="1"/>
    <col min="3" max="3" width="7.375" style="2" customWidth="1"/>
    <col min="4" max="4" width="8.25390625" style="2" customWidth="1"/>
    <col min="5" max="5" width="9.625" style="2" customWidth="1"/>
    <col min="6" max="6" width="8.50390625" style="2" customWidth="1"/>
    <col min="7" max="7" width="9.625" style="2" customWidth="1"/>
    <col min="8" max="8" width="8.00390625" style="2" customWidth="1"/>
    <col min="9" max="9" width="9.625" style="2" customWidth="1"/>
    <col min="10" max="16384" width="9.00390625" style="2" customWidth="1"/>
  </cols>
  <sheetData>
    <row r="2" spans="1:9" ht="12.75">
      <c r="A2" s="3" t="s">
        <v>58</v>
      </c>
      <c r="B2" s="4"/>
      <c r="C2" s="4"/>
      <c r="D2" s="4"/>
      <c r="E2" s="4"/>
      <c r="F2" s="4"/>
      <c r="G2" s="4"/>
      <c r="H2" s="4"/>
      <c r="I2" s="4"/>
    </row>
    <row r="3" spans="1:9" ht="12.75">
      <c r="A3" s="5" t="s">
        <v>59</v>
      </c>
      <c r="B3" s="4"/>
      <c r="C3" s="4"/>
      <c r="D3" s="4"/>
      <c r="E3" s="4"/>
      <c r="F3" s="4"/>
      <c r="G3" s="4"/>
      <c r="H3" s="4"/>
      <c r="I3" s="4"/>
    </row>
    <row r="4" spans="1:9" ht="12.75">
      <c r="A4" s="3" t="s">
        <v>85</v>
      </c>
      <c r="B4" s="4"/>
      <c r="C4" s="4"/>
      <c r="D4" s="4"/>
      <c r="E4" s="4"/>
      <c r="F4" s="4"/>
      <c r="G4" s="4"/>
      <c r="H4" s="4"/>
      <c r="I4" s="4"/>
    </row>
    <row r="5" spans="1:9" ht="12.75">
      <c r="A5" s="3"/>
      <c r="B5" s="4"/>
      <c r="C5" s="4"/>
      <c r="D5" s="4"/>
      <c r="E5" s="4"/>
      <c r="F5" s="4"/>
      <c r="G5" s="4"/>
      <c r="H5" s="4"/>
      <c r="I5" s="4"/>
    </row>
    <row r="6" spans="1:9" ht="18.75" customHeight="1">
      <c r="A6" s="202" t="s">
        <v>138</v>
      </c>
      <c r="B6" s="202" t="s">
        <v>87</v>
      </c>
      <c r="C6" s="202" t="s">
        <v>132</v>
      </c>
      <c r="D6" s="67" t="s">
        <v>60</v>
      </c>
      <c r="E6" s="28"/>
      <c r="F6" s="28"/>
      <c r="G6" s="28"/>
      <c r="H6" s="28"/>
      <c r="I6" s="26"/>
    </row>
    <row r="7" spans="1:9" ht="17.25" customHeight="1">
      <c r="A7" s="205"/>
      <c r="B7" s="205"/>
      <c r="C7" s="205"/>
      <c r="D7" s="67" t="s">
        <v>61</v>
      </c>
      <c r="E7" s="68"/>
      <c r="F7" s="69" t="s">
        <v>62</v>
      </c>
      <c r="G7" s="68"/>
      <c r="H7" s="69" t="s">
        <v>122</v>
      </c>
      <c r="I7" s="68"/>
    </row>
    <row r="8" spans="1:9" ht="18" customHeight="1">
      <c r="A8" s="206"/>
      <c r="B8" s="206"/>
      <c r="C8" s="206"/>
      <c r="D8" s="66" t="s">
        <v>25</v>
      </c>
      <c r="E8" s="66" t="s">
        <v>26</v>
      </c>
      <c r="F8" s="66" t="s">
        <v>25</v>
      </c>
      <c r="G8" s="66" t="s">
        <v>26</v>
      </c>
      <c r="H8" s="66" t="s">
        <v>25</v>
      </c>
      <c r="I8" s="66" t="s">
        <v>26</v>
      </c>
    </row>
    <row r="9" spans="1:9" ht="17.25" customHeight="1">
      <c r="A9" s="13"/>
      <c r="B9" s="63" t="s">
        <v>27</v>
      </c>
      <c r="C9" s="6">
        <v>133429</v>
      </c>
      <c r="D9" s="6">
        <v>1071</v>
      </c>
      <c r="E9" s="152">
        <v>8.026740813466338</v>
      </c>
      <c r="F9" s="6">
        <v>729</v>
      </c>
      <c r="G9" s="152">
        <v>5.46357988143507</v>
      </c>
      <c r="H9" s="6">
        <v>342</v>
      </c>
      <c r="I9" s="152">
        <v>2.563160932031267</v>
      </c>
    </row>
    <row r="10" spans="1:9" ht="12.75">
      <c r="A10" s="12" t="s">
        <v>37</v>
      </c>
      <c r="B10" s="63" t="s">
        <v>28</v>
      </c>
      <c r="C10" s="6">
        <v>104493</v>
      </c>
      <c r="D10" s="6">
        <v>616</v>
      </c>
      <c r="E10" s="152">
        <v>5.895131731312145</v>
      </c>
      <c r="F10" s="6">
        <v>411</v>
      </c>
      <c r="G10" s="152">
        <v>3.933277827222876</v>
      </c>
      <c r="H10" s="6">
        <v>205</v>
      </c>
      <c r="I10" s="152">
        <v>1.961853904089269</v>
      </c>
    </row>
    <row r="11" spans="1:9" ht="12.75">
      <c r="A11" s="13"/>
      <c r="B11" s="63" t="s">
        <v>29</v>
      </c>
      <c r="C11" s="6">
        <v>23850</v>
      </c>
      <c r="D11" s="6">
        <v>428</v>
      </c>
      <c r="E11" s="152">
        <v>17.945492662473796</v>
      </c>
      <c r="F11" s="6">
        <v>297</v>
      </c>
      <c r="G11" s="152">
        <v>12.452830188679245</v>
      </c>
      <c r="H11" s="6">
        <v>131</v>
      </c>
      <c r="I11" s="152">
        <v>5.4926624737945495</v>
      </c>
    </row>
    <row r="12" spans="1:9" ht="12.75">
      <c r="A12" s="13"/>
      <c r="B12" s="63" t="s">
        <v>63</v>
      </c>
      <c r="C12" s="6">
        <v>4160</v>
      </c>
      <c r="D12" s="6">
        <v>19</v>
      </c>
      <c r="E12" s="152">
        <v>4.5673076923076925</v>
      </c>
      <c r="F12" s="6">
        <v>13</v>
      </c>
      <c r="G12" s="152">
        <v>3.125</v>
      </c>
      <c r="H12" s="6">
        <v>6</v>
      </c>
      <c r="I12" s="152">
        <v>1.4423076923076923</v>
      </c>
    </row>
    <row r="13" spans="1:9" ht="12.75">
      <c r="A13" s="13"/>
      <c r="B13" s="64"/>
      <c r="C13" s="98"/>
      <c r="D13" s="98"/>
      <c r="E13" s="153"/>
      <c r="F13" s="98"/>
      <c r="G13" s="153"/>
      <c r="H13" s="98"/>
      <c r="I13" s="153"/>
    </row>
    <row r="14" spans="1:9" ht="12.75">
      <c r="A14" s="13"/>
      <c r="B14" s="63" t="s">
        <v>27</v>
      </c>
      <c r="C14" s="6">
        <v>762</v>
      </c>
      <c r="D14" s="6">
        <v>444</v>
      </c>
      <c r="E14" s="152">
        <v>582.6771653543307</v>
      </c>
      <c r="F14" s="6">
        <v>412</v>
      </c>
      <c r="G14" s="152">
        <v>540.6824146981627</v>
      </c>
      <c r="H14" s="6">
        <v>32</v>
      </c>
      <c r="I14" s="152">
        <v>41.99475065616798</v>
      </c>
    </row>
    <row r="15" spans="1:9" ht="12.75">
      <c r="A15" s="12" t="s">
        <v>123</v>
      </c>
      <c r="B15" s="63" t="s">
        <v>28</v>
      </c>
      <c r="C15" s="6">
        <v>393</v>
      </c>
      <c r="D15" s="6">
        <v>208</v>
      </c>
      <c r="E15" s="152">
        <v>529.2620865139949</v>
      </c>
      <c r="F15" s="6">
        <v>199</v>
      </c>
      <c r="G15" s="152">
        <v>506.3613231552163</v>
      </c>
      <c r="H15" s="6">
        <v>9</v>
      </c>
      <c r="I15" s="152">
        <v>22.900763358778626</v>
      </c>
    </row>
    <row r="16" spans="1:9" ht="12.75">
      <c r="A16" s="12" t="s">
        <v>64</v>
      </c>
      <c r="B16" s="63" t="s">
        <v>29</v>
      </c>
      <c r="C16" s="6">
        <v>333</v>
      </c>
      <c r="D16" s="6">
        <v>223</v>
      </c>
      <c r="E16" s="152">
        <v>669.6696696696697</v>
      </c>
      <c r="F16" s="6">
        <v>200</v>
      </c>
      <c r="G16" s="152">
        <v>600.6006006006006</v>
      </c>
      <c r="H16" s="6">
        <v>23</v>
      </c>
      <c r="I16" s="152">
        <v>69.06906906906907</v>
      </c>
    </row>
    <row r="17" spans="1:9" ht="12.75">
      <c r="A17" s="13"/>
      <c r="B17" s="63" t="s">
        <v>63</v>
      </c>
      <c r="C17" s="6">
        <v>16</v>
      </c>
      <c r="D17" s="6">
        <v>10</v>
      </c>
      <c r="E17" s="152">
        <v>625</v>
      </c>
      <c r="F17" s="6">
        <v>10</v>
      </c>
      <c r="G17" s="152">
        <v>625</v>
      </c>
      <c r="H17" s="154" t="s">
        <v>156</v>
      </c>
      <c r="I17" s="154" t="s">
        <v>156</v>
      </c>
    </row>
    <row r="18" spans="1:9" ht="12.75">
      <c r="A18" s="13"/>
      <c r="B18" s="64"/>
      <c r="C18" s="6"/>
      <c r="D18" s="6"/>
      <c r="E18" s="153"/>
      <c r="F18" s="98"/>
      <c r="G18" s="153"/>
      <c r="H18" s="98"/>
      <c r="I18" s="153"/>
    </row>
    <row r="19" spans="1:9" ht="12.75">
      <c r="A19" s="13"/>
      <c r="B19" s="63" t="s">
        <v>27</v>
      </c>
      <c r="C19" s="6">
        <v>1476</v>
      </c>
      <c r="D19" s="6">
        <v>135</v>
      </c>
      <c r="E19" s="152">
        <v>91.46341463414635</v>
      </c>
      <c r="F19" s="6">
        <v>91</v>
      </c>
      <c r="G19" s="152">
        <v>61.65311653116532</v>
      </c>
      <c r="H19" s="6">
        <v>44</v>
      </c>
      <c r="I19" s="152">
        <v>29.81029810298103</v>
      </c>
    </row>
    <row r="20" spans="1:9" ht="12.75">
      <c r="A20" s="12" t="s">
        <v>124</v>
      </c>
      <c r="B20" s="63" t="s">
        <v>28</v>
      </c>
      <c r="C20" s="6">
        <v>874</v>
      </c>
      <c r="D20" s="6">
        <v>74</v>
      </c>
      <c r="E20" s="152">
        <v>84.66819221967964</v>
      </c>
      <c r="F20" s="6">
        <v>53</v>
      </c>
      <c r="G20" s="152">
        <v>60.640732265446225</v>
      </c>
      <c r="H20" s="6">
        <v>21</v>
      </c>
      <c r="I20" s="152">
        <v>24.027459954233407</v>
      </c>
    </row>
    <row r="21" spans="1:9" ht="12.75">
      <c r="A21" s="12" t="s">
        <v>64</v>
      </c>
      <c r="B21" s="63" t="s">
        <v>29</v>
      </c>
      <c r="C21" s="6">
        <v>558</v>
      </c>
      <c r="D21" s="6">
        <v>61</v>
      </c>
      <c r="E21" s="152">
        <v>109.31899641577061</v>
      </c>
      <c r="F21" s="6">
        <v>37</v>
      </c>
      <c r="G21" s="152">
        <v>66.30824372759857</v>
      </c>
      <c r="H21" s="6">
        <v>23</v>
      </c>
      <c r="I21" s="152">
        <v>41.21863799283154</v>
      </c>
    </row>
    <row r="22" spans="1:9" ht="12.75">
      <c r="A22" s="13"/>
      <c r="B22" s="63" t="s">
        <v>63</v>
      </c>
      <c r="C22" s="6">
        <v>36</v>
      </c>
      <c r="D22" s="154" t="s">
        <v>156</v>
      </c>
      <c r="E22" s="154" t="s">
        <v>156</v>
      </c>
      <c r="F22" s="154" t="s">
        <v>156</v>
      </c>
      <c r="G22" s="154" t="s">
        <v>156</v>
      </c>
      <c r="H22" s="154" t="s">
        <v>156</v>
      </c>
      <c r="I22" s="154" t="s">
        <v>156</v>
      </c>
    </row>
    <row r="23" spans="1:9" ht="12.75">
      <c r="A23" s="13"/>
      <c r="B23" s="64"/>
      <c r="C23" s="102"/>
      <c r="D23" s="6"/>
      <c r="E23" s="153"/>
      <c r="F23" s="98"/>
      <c r="G23" s="153"/>
      <c r="H23" s="98"/>
      <c r="I23" s="153"/>
    </row>
    <row r="24" spans="1:9" ht="12.75">
      <c r="A24" s="13"/>
      <c r="B24" s="63" t="s">
        <v>27</v>
      </c>
      <c r="C24" s="6">
        <v>8465</v>
      </c>
      <c r="D24" s="6">
        <v>151</v>
      </c>
      <c r="E24" s="152">
        <v>17.838157117542824</v>
      </c>
      <c r="F24" s="6">
        <v>85</v>
      </c>
      <c r="G24" s="152">
        <v>10.04134672179563</v>
      </c>
      <c r="H24" s="6">
        <v>66</v>
      </c>
      <c r="I24" s="152">
        <v>7.796810395747194</v>
      </c>
    </row>
    <row r="25" spans="1:9" ht="12.75">
      <c r="A25" s="12" t="s">
        <v>125</v>
      </c>
      <c r="B25" s="63" t="s">
        <v>28</v>
      </c>
      <c r="C25" s="6">
        <v>5511</v>
      </c>
      <c r="D25" s="6">
        <v>100</v>
      </c>
      <c r="E25" s="152">
        <v>18.145527127563057</v>
      </c>
      <c r="F25" s="6">
        <v>59</v>
      </c>
      <c r="G25" s="152">
        <v>10.705861005262202</v>
      </c>
      <c r="H25" s="6">
        <v>41</v>
      </c>
      <c r="I25" s="152">
        <v>7.439666122300853</v>
      </c>
    </row>
    <row r="26" spans="1:9" ht="12.75">
      <c r="A26" s="12" t="s">
        <v>64</v>
      </c>
      <c r="B26" s="63" t="s">
        <v>29</v>
      </c>
      <c r="C26" s="6">
        <v>2609</v>
      </c>
      <c r="D26" s="6">
        <v>47</v>
      </c>
      <c r="E26" s="152">
        <v>18.014564967420466</v>
      </c>
      <c r="F26" s="6">
        <v>24</v>
      </c>
      <c r="G26" s="152">
        <v>9.198926791874282</v>
      </c>
      <c r="H26" s="6">
        <v>23</v>
      </c>
      <c r="I26" s="152">
        <v>8.815638175546185</v>
      </c>
    </row>
    <row r="27" spans="1:9" ht="12.75">
      <c r="A27" s="13"/>
      <c r="B27" s="63" t="s">
        <v>63</v>
      </c>
      <c r="C27" s="6">
        <v>295</v>
      </c>
      <c r="D27" s="105">
        <v>3</v>
      </c>
      <c r="E27" s="154" t="s">
        <v>31</v>
      </c>
      <c r="F27" s="105">
        <v>1</v>
      </c>
      <c r="G27" s="154" t="s">
        <v>31</v>
      </c>
      <c r="H27" s="151">
        <v>2</v>
      </c>
      <c r="I27" s="154" t="s">
        <v>31</v>
      </c>
    </row>
    <row r="28" spans="1:9" ht="12.75">
      <c r="A28" s="13"/>
      <c r="B28" s="64"/>
      <c r="C28" s="6"/>
      <c r="D28" s="6"/>
      <c r="E28" s="153"/>
      <c r="F28" s="98"/>
      <c r="G28" s="153"/>
      <c r="H28" s="98"/>
      <c r="I28" s="153"/>
    </row>
    <row r="29" spans="1:9" ht="12.75">
      <c r="A29" s="13"/>
      <c r="B29" s="63" t="s">
        <v>27</v>
      </c>
      <c r="C29" s="6">
        <v>122401</v>
      </c>
      <c r="D29" s="6">
        <v>318</v>
      </c>
      <c r="E29" s="152">
        <v>2.598017990049101</v>
      </c>
      <c r="F29" s="6">
        <v>125</v>
      </c>
      <c r="G29" s="152">
        <v>1.0212334866545207</v>
      </c>
      <c r="H29" s="6">
        <v>193</v>
      </c>
      <c r="I29" s="152">
        <v>1.57678450339458</v>
      </c>
    </row>
    <row r="30" spans="1:9" ht="12.75">
      <c r="A30" s="12" t="s">
        <v>65</v>
      </c>
      <c r="B30" s="63" t="s">
        <v>28</v>
      </c>
      <c r="C30" s="6">
        <v>97605</v>
      </c>
      <c r="D30" s="6">
        <v>226</v>
      </c>
      <c r="E30" s="152">
        <v>2.315455150863173</v>
      </c>
      <c r="F30" s="6">
        <v>96</v>
      </c>
      <c r="G30" s="152">
        <v>0.983556170278162</v>
      </c>
      <c r="H30" s="6">
        <v>130</v>
      </c>
      <c r="I30" s="152">
        <v>1.331898980585011</v>
      </c>
    </row>
    <row r="31" spans="1:9" ht="12.75">
      <c r="A31" s="12" t="s">
        <v>64</v>
      </c>
      <c r="B31" s="63" t="s">
        <v>29</v>
      </c>
      <c r="C31" s="6">
        <v>20260</v>
      </c>
      <c r="D31" s="6">
        <v>85</v>
      </c>
      <c r="E31" s="152">
        <v>4.1954590325765055</v>
      </c>
      <c r="F31" s="6">
        <v>26</v>
      </c>
      <c r="G31" s="152">
        <v>1.2833168805528135</v>
      </c>
      <c r="H31" s="6">
        <v>59</v>
      </c>
      <c r="I31" s="152">
        <v>2.912142152023692</v>
      </c>
    </row>
    <row r="32" spans="1:9" ht="12.75">
      <c r="A32" s="32"/>
      <c r="B32" s="65" t="s">
        <v>63</v>
      </c>
      <c r="C32" s="78">
        <v>3809</v>
      </c>
      <c r="D32" s="78">
        <v>6</v>
      </c>
      <c r="E32" s="155">
        <v>1.5752165922814387</v>
      </c>
      <c r="F32" s="150">
        <v>2</v>
      </c>
      <c r="G32" s="156" t="s">
        <v>31</v>
      </c>
      <c r="H32" s="78">
        <v>4</v>
      </c>
      <c r="I32" s="156" t="s">
        <v>31</v>
      </c>
    </row>
    <row r="33" spans="1:9" ht="12.75">
      <c r="A33" s="22"/>
      <c r="B33" s="157"/>
      <c r="C33" s="83"/>
      <c r="D33" s="83"/>
      <c r="E33" s="158"/>
      <c r="F33" s="159"/>
      <c r="G33" s="160"/>
      <c r="H33" s="83"/>
      <c r="I33" s="160"/>
    </row>
    <row r="34" spans="1:9" ht="54" customHeight="1">
      <c r="A34" s="189" t="s">
        <v>126</v>
      </c>
      <c r="B34" s="201"/>
      <c r="C34" s="201"/>
      <c r="D34" s="201"/>
      <c r="E34" s="201"/>
      <c r="F34" s="201"/>
      <c r="G34" s="201"/>
      <c r="H34" s="201"/>
      <c r="I34" s="201"/>
    </row>
    <row r="35" spans="1:9" ht="12.75" customHeight="1">
      <c r="A35" s="54"/>
      <c r="B35" s="94"/>
      <c r="C35" s="94"/>
      <c r="D35" s="94"/>
      <c r="E35" s="94"/>
      <c r="F35" s="94"/>
      <c r="G35" s="94"/>
      <c r="H35" s="94"/>
      <c r="I35" s="94"/>
    </row>
    <row r="36" spans="1:9" ht="37.5" customHeight="1">
      <c r="A36" s="189" t="s">
        <v>119</v>
      </c>
      <c r="B36" s="201"/>
      <c r="C36" s="201"/>
      <c r="D36" s="201"/>
      <c r="E36" s="201"/>
      <c r="F36" s="201"/>
      <c r="G36" s="201"/>
      <c r="H36" s="201"/>
      <c r="I36" s="201"/>
    </row>
    <row r="37" spans="1:9" ht="12.75" customHeight="1">
      <c r="A37" s="54"/>
      <c r="B37" s="94"/>
      <c r="C37" s="94"/>
      <c r="D37" s="94"/>
      <c r="E37" s="94"/>
      <c r="F37" s="94"/>
      <c r="G37" s="94"/>
      <c r="H37" s="94"/>
      <c r="I37" s="94"/>
    </row>
    <row r="38" spans="1:9" ht="29.25" customHeight="1">
      <c r="A38" s="189" t="s">
        <v>91</v>
      </c>
      <c r="B38" s="201"/>
      <c r="C38" s="201"/>
      <c r="D38" s="201"/>
      <c r="E38" s="201"/>
      <c r="F38" s="201"/>
      <c r="G38" s="201"/>
      <c r="H38" s="201"/>
      <c r="I38" s="201"/>
    </row>
    <row r="39" ht="12.75">
      <c r="A39" s="30" t="s">
        <v>100</v>
      </c>
    </row>
    <row r="45" ht="12.75">
      <c r="A45" s="17" t="s">
        <v>66</v>
      </c>
    </row>
  </sheetData>
  <mergeCells count="6">
    <mergeCell ref="A34:I34"/>
    <mergeCell ref="A36:I36"/>
    <mergeCell ref="A38:I38"/>
    <mergeCell ref="A6:A8"/>
    <mergeCell ref="B6:B8"/>
    <mergeCell ref="C6:C8"/>
  </mergeCells>
  <printOptions horizontalCentered="1"/>
  <pageMargins left="0.25" right="0.25" top="1" bottom="1" header="0" footer="0"/>
  <pageSetup fitToHeight="1" fitToWidth="1" orientation="portrait" scale="99" r:id="rId1"/>
</worksheet>
</file>

<file path=xl/worksheets/sheet11.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9.00390625" defaultRowHeight="12.75"/>
  <cols>
    <col min="1" max="1" width="23.50390625" style="2" customWidth="1"/>
    <col min="2" max="2" width="6.50390625" style="2" customWidth="1"/>
    <col min="3" max="3" width="5.375" style="2" customWidth="1"/>
    <col min="4" max="4" width="6.50390625" style="2" bestFit="1" customWidth="1"/>
    <col min="5" max="5" width="5.375" style="2" customWidth="1"/>
    <col min="6" max="6" width="6.50390625" style="2" bestFit="1" customWidth="1"/>
    <col min="7" max="7" width="5.375" style="2" customWidth="1"/>
    <col min="8" max="8" width="6.50390625" style="2" bestFit="1" customWidth="1"/>
    <col min="9" max="9" width="5.375" style="2" customWidth="1"/>
    <col min="10" max="10" width="6.50390625" style="2" bestFit="1" customWidth="1"/>
    <col min="11" max="11" width="5.375" style="2" customWidth="1"/>
    <col min="12" max="12" width="6.50390625" style="2" bestFit="1" customWidth="1"/>
    <col min="13" max="13" width="5.375" style="2" customWidth="1"/>
    <col min="14" max="16384" width="9.00390625" style="2" customWidth="1"/>
  </cols>
  <sheetData>
    <row r="2" spans="1:13" ht="12.75">
      <c r="A2" s="3" t="s">
        <v>67</v>
      </c>
      <c r="B2" s="4"/>
      <c r="C2" s="4"/>
      <c r="D2" s="4"/>
      <c r="E2" s="4"/>
      <c r="F2" s="4"/>
      <c r="G2" s="4"/>
      <c r="H2" s="4"/>
      <c r="I2" s="4"/>
      <c r="J2" s="4"/>
      <c r="K2" s="4"/>
      <c r="L2" s="4"/>
      <c r="M2" s="4"/>
    </row>
    <row r="3" spans="1:13" ht="12.75">
      <c r="A3" s="5" t="s">
        <v>157</v>
      </c>
      <c r="B3" s="4"/>
      <c r="C3" s="4"/>
      <c r="D3" s="4"/>
      <c r="E3" s="4"/>
      <c r="F3" s="4"/>
      <c r="G3" s="4"/>
      <c r="H3" s="4"/>
      <c r="I3" s="4"/>
      <c r="J3" s="4"/>
      <c r="K3" s="4"/>
      <c r="L3" s="4"/>
      <c r="M3" s="4"/>
    </row>
    <row r="4" spans="1:13" ht="12.75">
      <c r="A4" s="5" t="s">
        <v>158</v>
      </c>
      <c r="B4" s="4"/>
      <c r="C4" s="4"/>
      <c r="D4" s="4"/>
      <c r="E4" s="4"/>
      <c r="F4" s="4"/>
      <c r="G4" s="4"/>
      <c r="H4" s="4"/>
      <c r="I4" s="4"/>
      <c r="J4" s="4"/>
      <c r="K4" s="4"/>
      <c r="L4" s="4"/>
      <c r="M4" s="4"/>
    </row>
    <row r="5" spans="1:13" ht="12.75">
      <c r="A5" s="3" t="s">
        <v>85</v>
      </c>
      <c r="B5" s="4"/>
      <c r="C5" s="4"/>
      <c r="D5" s="4"/>
      <c r="E5" s="4"/>
      <c r="F5" s="4"/>
      <c r="G5" s="4"/>
      <c r="H5" s="4"/>
      <c r="I5" s="4"/>
      <c r="J5" s="4"/>
      <c r="K5" s="4"/>
      <c r="L5" s="4"/>
      <c r="M5" s="4"/>
    </row>
    <row r="6" spans="1:13" ht="12.75">
      <c r="A6" s="3"/>
      <c r="B6" s="4"/>
      <c r="C6" s="4"/>
      <c r="D6" s="4"/>
      <c r="E6" s="4"/>
      <c r="F6" s="4"/>
      <c r="G6" s="4"/>
      <c r="H6" s="4"/>
      <c r="I6" s="4"/>
      <c r="J6" s="4"/>
      <c r="K6" s="4"/>
      <c r="L6" s="4"/>
      <c r="M6" s="4"/>
    </row>
    <row r="7" spans="1:13" ht="18" customHeight="1">
      <c r="A7" s="190" t="s">
        <v>150</v>
      </c>
      <c r="B7" s="161" t="s">
        <v>27</v>
      </c>
      <c r="C7" s="162"/>
      <c r="D7" s="162"/>
      <c r="E7" s="162"/>
      <c r="F7" s="161" t="s">
        <v>28</v>
      </c>
      <c r="G7" s="162"/>
      <c r="H7" s="162"/>
      <c r="I7" s="162"/>
      <c r="J7" s="161" t="s">
        <v>29</v>
      </c>
      <c r="K7" s="162"/>
      <c r="L7" s="162"/>
      <c r="M7" s="162"/>
    </row>
    <row r="8" spans="1:13" ht="15.75" customHeight="1">
      <c r="A8" s="207"/>
      <c r="B8" s="161" t="s">
        <v>74</v>
      </c>
      <c r="C8" s="162"/>
      <c r="D8" s="161" t="s">
        <v>75</v>
      </c>
      <c r="E8" s="162"/>
      <c r="F8" s="161" t="s">
        <v>74</v>
      </c>
      <c r="G8" s="162"/>
      <c r="H8" s="161" t="s">
        <v>75</v>
      </c>
      <c r="I8" s="162"/>
      <c r="J8" s="161" t="s">
        <v>74</v>
      </c>
      <c r="K8" s="162"/>
      <c r="L8" s="161" t="s">
        <v>75</v>
      </c>
      <c r="M8" s="162"/>
    </row>
    <row r="9" spans="1:13" ht="16.5" customHeight="1">
      <c r="A9" s="208"/>
      <c r="B9" s="51" t="s">
        <v>25</v>
      </c>
      <c r="C9" s="51" t="s">
        <v>26</v>
      </c>
      <c r="D9" s="51" t="s">
        <v>25</v>
      </c>
      <c r="E9" s="51" t="s">
        <v>26</v>
      </c>
      <c r="F9" s="51" t="s">
        <v>25</v>
      </c>
      <c r="G9" s="51" t="s">
        <v>26</v>
      </c>
      <c r="H9" s="51" t="s">
        <v>25</v>
      </c>
      <c r="I9" s="51" t="s">
        <v>26</v>
      </c>
      <c r="J9" s="51" t="s">
        <v>25</v>
      </c>
      <c r="K9" s="51" t="s">
        <v>26</v>
      </c>
      <c r="L9" s="51" t="s">
        <v>25</v>
      </c>
      <c r="M9" s="51" t="s">
        <v>26</v>
      </c>
    </row>
    <row r="10" spans="1:13" ht="27" customHeight="1">
      <c r="A10" s="163" t="s">
        <v>143</v>
      </c>
      <c r="B10" s="56">
        <v>48</v>
      </c>
      <c r="C10" s="57">
        <v>2.3018270752409724</v>
      </c>
      <c r="D10" s="56">
        <v>64</v>
      </c>
      <c r="E10" s="53">
        <v>0.582893885989599</v>
      </c>
      <c r="F10" s="56">
        <v>31</v>
      </c>
      <c r="G10" s="53">
        <v>1.8117000759745192</v>
      </c>
      <c r="H10" s="56">
        <v>29</v>
      </c>
      <c r="I10" s="53">
        <v>0.3390385334829779</v>
      </c>
      <c r="J10" s="56">
        <v>17</v>
      </c>
      <c r="K10" s="57">
        <v>5.095923261390888</v>
      </c>
      <c r="L10" s="56">
        <v>33</v>
      </c>
      <c r="M10" s="53">
        <v>1.6428535868969982</v>
      </c>
    </row>
    <row r="11" spans="1:13" ht="18" customHeight="1">
      <c r="A11" s="56" t="s">
        <v>144</v>
      </c>
      <c r="B11" s="56">
        <v>28</v>
      </c>
      <c r="C11" s="57">
        <v>1.342732460557234</v>
      </c>
      <c r="D11" s="56">
        <v>144</v>
      </c>
      <c r="E11" s="53">
        <v>1.3115112434765976</v>
      </c>
      <c r="F11" s="56">
        <v>21</v>
      </c>
      <c r="G11" s="53">
        <v>1.2272806966279002</v>
      </c>
      <c r="H11" s="56">
        <v>109</v>
      </c>
      <c r="I11" s="53">
        <v>1.2743172465394688</v>
      </c>
      <c r="J11" s="56">
        <v>7</v>
      </c>
      <c r="K11" s="57">
        <v>2.0983213429256593</v>
      </c>
      <c r="L11" s="56">
        <v>31</v>
      </c>
      <c r="M11" s="53">
        <v>1.5432867028426347</v>
      </c>
    </row>
    <row r="12" spans="1:13" s="39" customFormat="1" ht="39" customHeight="1">
      <c r="A12" s="163" t="s">
        <v>145</v>
      </c>
      <c r="B12" s="56">
        <v>41</v>
      </c>
      <c r="C12" s="57">
        <v>1.966143960101664</v>
      </c>
      <c r="D12" s="56">
        <v>150</v>
      </c>
      <c r="E12" s="53">
        <v>1.3661575452881225</v>
      </c>
      <c r="F12" s="56">
        <v>15</v>
      </c>
      <c r="G12" s="53">
        <v>0.8766290690199288</v>
      </c>
      <c r="H12" s="56">
        <v>70</v>
      </c>
      <c r="I12" s="53">
        <v>0.8183688739244295</v>
      </c>
      <c r="J12" s="56">
        <v>26</v>
      </c>
      <c r="K12" s="57">
        <v>7.793764988009593</v>
      </c>
      <c r="L12" s="56">
        <v>79</v>
      </c>
      <c r="M12" s="53">
        <v>3.9328919201473593</v>
      </c>
    </row>
    <row r="13" spans="1:13" ht="26.25" customHeight="1">
      <c r="A13" s="163" t="s">
        <v>146</v>
      </c>
      <c r="B13" s="56">
        <v>11</v>
      </c>
      <c r="C13" s="57">
        <v>0.5275020380760562</v>
      </c>
      <c r="D13" s="56">
        <v>56</v>
      </c>
      <c r="E13" s="53">
        <v>0.5100321502408991</v>
      </c>
      <c r="F13" s="56">
        <v>6</v>
      </c>
      <c r="G13" s="53">
        <v>0.3506516276079715</v>
      </c>
      <c r="H13" s="56">
        <v>31</v>
      </c>
      <c r="I13" s="53">
        <v>0.3624205013093902</v>
      </c>
      <c r="J13" s="56">
        <v>4</v>
      </c>
      <c r="K13" s="57">
        <v>1.199040767386091</v>
      </c>
      <c r="L13" s="56">
        <v>22</v>
      </c>
      <c r="M13" s="53">
        <v>1.0952357245979987</v>
      </c>
    </row>
    <row r="14" spans="1:13" ht="27.75" customHeight="1">
      <c r="A14" s="163" t="s">
        <v>147</v>
      </c>
      <c r="B14" s="56">
        <v>9</v>
      </c>
      <c r="C14" s="57">
        <v>0.43159257660768235</v>
      </c>
      <c r="D14" s="56">
        <v>51</v>
      </c>
      <c r="E14" s="53">
        <v>0.4644935653979617</v>
      </c>
      <c r="F14" s="56">
        <v>3</v>
      </c>
      <c r="G14" s="53">
        <v>0.17532581380398576</v>
      </c>
      <c r="H14" s="56">
        <v>26</v>
      </c>
      <c r="I14" s="53">
        <v>0.3039655817433595</v>
      </c>
      <c r="J14" s="56">
        <v>6</v>
      </c>
      <c r="K14" s="57">
        <v>1.7985611510791368</v>
      </c>
      <c r="L14" s="56">
        <v>24</v>
      </c>
      <c r="M14" s="53">
        <v>1.1948026086523622</v>
      </c>
    </row>
    <row r="15" spans="1:13" ht="29.25" customHeight="1">
      <c r="A15" s="163" t="s">
        <v>148</v>
      </c>
      <c r="B15" s="56">
        <v>31</v>
      </c>
      <c r="C15" s="57">
        <v>1.4865966527597947</v>
      </c>
      <c r="D15" s="56">
        <v>143</v>
      </c>
      <c r="E15" s="53">
        <v>1.3024035265080103</v>
      </c>
      <c r="F15" s="56">
        <v>20</v>
      </c>
      <c r="G15" s="53">
        <v>1.1688387586932383</v>
      </c>
      <c r="H15" s="56">
        <v>81</v>
      </c>
      <c r="I15" s="53">
        <v>0.946969696969697</v>
      </c>
      <c r="J15" s="56">
        <v>11</v>
      </c>
      <c r="K15" s="57">
        <v>3.2973621103117505</v>
      </c>
      <c r="L15" s="56">
        <v>56</v>
      </c>
      <c r="M15" s="53">
        <v>2.7878727535221786</v>
      </c>
    </row>
    <row r="16" spans="1:13" ht="18" customHeight="1">
      <c r="A16" s="55" t="s">
        <v>149</v>
      </c>
      <c r="B16" s="55">
        <v>13</v>
      </c>
      <c r="C16" s="57">
        <v>0.6234114995444301</v>
      </c>
      <c r="D16" s="56">
        <v>22</v>
      </c>
      <c r="E16" s="53">
        <v>0.20036977330892464</v>
      </c>
      <c r="F16" s="56">
        <v>9</v>
      </c>
      <c r="G16" s="53">
        <v>0.5259774414119571</v>
      </c>
      <c r="H16" s="56">
        <v>13</v>
      </c>
      <c r="I16" s="53">
        <v>0.15198279087167976</v>
      </c>
      <c r="J16" s="56">
        <v>4</v>
      </c>
      <c r="K16" s="57">
        <v>1.199040767386091</v>
      </c>
      <c r="L16" s="56">
        <v>9</v>
      </c>
      <c r="M16" s="53">
        <v>0.4480509782446358</v>
      </c>
    </row>
    <row r="17" spans="1:13" ht="18" customHeight="1">
      <c r="A17" s="164" t="s">
        <v>36</v>
      </c>
      <c r="B17" s="56">
        <v>54</v>
      </c>
      <c r="C17" s="57">
        <v>2.589555459646094</v>
      </c>
      <c r="D17" s="56">
        <v>197</v>
      </c>
      <c r="E17" s="53">
        <v>1.7942202428117342</v>
      </c>
      <c r="F17" s="56">
        <v>38</v>
      </c>
      <c r="G17" s="53">
        <v>2.2207936415171527</v>
      </c>
      <c r="H17" s="56">
        <v>117</v>
      </c>
      <c r="I17" s="53">
        <v>1.3678451178451179</v>
      </c>
      <c r="J17" s="56">
        <v>15</v>
      </c>
      <c r="K17" s="57">
        <v>4.496402877697841</v>
      </c>
      <c r="L17" s="56">
        <v>75</v>
      </c>
      <c r="M17" s="53">
        <v>3.733758152038632</v>
      </c>
    </row>
    <row r="18" spans="1:13" ht="19.5" customHeight="1">
      <c r="A18" s="165" t="s">
        <v>37</v>
      </c>
      <c r="B18" s="50">
        <v>217</v>
      </c>
      <c r="C18" s="41">
        <v>10.406176569318564</v>
      </c>
      <c r="D18" s="58">
        <v>761</v>
      </c>
      <c r="E18" s="40">
        <v>6.930972613095075</v>
      </c>
      <c r="F18" s="58">
        <v>129</v>
      </c>
      <c r="G18" s="40">
        <v>7.539009993571387</v>
      </c>
      <c r="H18" s="58">
        <v>439</v>
      </c>
      <c r="I18" s="40">
        <v>5.132341937897493</v>
      </c>
      <c r="J18" s="50">
        <v>86</v>
      </c>
      <c r="K18" s="41">
        <v>25.779376498800957</v>
      </c>
      <c r="L18" s="58">
        <v>303</v>
      </c>
      <c r="M18" s="40">
        <v>15.084382934236073</v>
      </c>
    </row>
    <row r="19" spans="1:13" ht="12.75" customHeight="1">
      <c r="A19" s="166"/>
      <c r="B19" s="127"/>
      <c r="C19" s="148"/>
      <c r="D19" s="113"/>
      <c r="E19" s="167"/>
      <c r="F19" s="113"/>
      <c r="G19" s="128"/>
      <c r="H19" s="113"/>
      <c r="I19" s="128"/>
      <c r="J19" s="127"/>
      <c r="K19" s="148"/>
      <c r="L19" s="113"/>
      <c r="M19" s="128"/>
    </row>
    <row r="20" spans="1:13" ht="49.5" customHeight="1">
      <c r="A20" s="189" t="s">
        <v>127</v>
      </c>
      <c r="B20" s="201"/>
      <c r="C20" s="201"/>
      <c r="D20" s="201"/>
      <c r="E20" s="201"/>
      <c r="F20" s="201"/>
      <c r="G20" s="201"/>
      <c r="H20" s="201"/>
      <c r="I20" s="201"/>
      <c r="J20" s="201"/>
      <c r="K20" s="201"/>
      <c r="L20" s="201"/>
      <c r="M20" s="201"/>
    </row>
    <row r="21" spans="1:13" ht="12.75" customHeight="1">
      <c r="A21" s="54"/>
      <c r="B21" s="94"/>
      <c r="C21" s="94"/>
      <c r="D21" s="94"/>
      <c r="E21" s="94"/>
      <c r="F21" s="94"/>
      <c r="G21" s="94"/>
      <c r="H21" s="94"/>
      <c r="I21" s="94"/>
      <c r="J21" s="94"/>
      <c r="K21" s="94"/>
      <c r="L21" s="94"/>
      <c r="M21" s="94"/>
    </row>
    <row r="22" spans="1:13" ht="25.5" customHeight="1">
      <c r="A22" s="189" t="s">
        <v>105</v>
      </c>
      <c r="B22" s="201"/>
      <c r="C22" s="201"/>
      <c r="D22" s="201"/>
      <c r="E22" s="201"/>
      <c r="F22" s="201"/>
      <c r="G22" s="201"/>
      <c r="H22" s="201"/>
      <c r="I22" s="201"/>
      <c r="J22" s="201"/>
      <c r="K22" s="201"/>
      <c r="L22" s="201"/>
      <c r="M22" s="201"/>
    </row>
    <row r="23" spans="1:13" ht="12.75" customHeight="1">
      <c r="A23" s="54"/>
      <c r="B23" s="94"/>
      <c r="C23" s="94"/>
      <c r="D23" s="94"/>
      <c r="E23" s="94"/>
      <c r="F23" s="94"/>
      <c r="G23" s="94"/>
      <c r="H23" s="94"/>
      <c r="I23" s="94"/>
      <c r="J23" s="94"/>
      <c r="K23" s="94"/>
      <c r="L23" s="94"/>
      <c r="M23" s="94"/>
    </row>
    <row r="24" spans="1:13" ht="17.25" customHeight="1">
      <c r="A24" s="188" t="s">
        <v>91</v>
      </c>
      <c r="B24" s="197"/>
      <c r="C24" s="197"/>
      <c r="D24" s="197"/>
      <c r="E24" s="197"/>
      <c r="F24" s="197"/>
      <c r="G24" s="197"/>
      <c r="H24" s="197"/>
      <c r="I24" s="197"/>
      <c r="J24" s="197"/>
      <c r="K24" s="197"/>
      <c r="L24" s="197"/>
      <c r="M24" s="197"/>
    </row>
  </sheetData>
  <mergeCells count="4">
    <mergeCell ref="A20:M20"/>
    <mergeCell ref="A22:M22"/>
    <mergeCell ref="A24:M24"/>
    <mergeCell ref="A7:A9"/>
  </mergeCells>
  <printOptions horizontalCentered="1"/>
  <pageMargins left="0.5" right="0" top="1" bottom="1" header="0" footer="0"/>
  <pageSetup orientation="landscape" scale="75" r:id="rId1"/>
</worksheet>
</file>

<file path=xl/worksheets/sheet12.xml><?xml version="1.0" encoding="utf-8"?>
<worksheet xmlns="http://schemas.openxmlformats.org/spreadsheetml/2006/main" xmlns:r="http://schemas.openxmlformats.org/officeDocument/2006/relationships">
  <dimension ref="A2:M23"/>
  <sheetViews>
    <sheetView workbookViewId="0" topLeftCell="A1">
      <selection activeCell="A1" sqref="A1"/>
    </sheetView>
  </sheetViews>
  <sheetFormatPr defaultColWidth="9.00390625" defaultRowHeight="12.75"/>
  <cols>
    <col min="1" max="1" width="10.375" style="2" customWidth="1"/>
    <col min="2" max="3" width="7.625" style="2" customWidth="1"/>
    <col min="4" max="5" width="7.00390625" style="2" customWidth="1"/>
    <col min="6" max="7" width="7.125" style="2" customWidth="1"/>
    <col min="8" max="8" width="6.125" style="2" customWidth="1"/>
    <col min="9" max="9" width="7.25390625" style="2" customWidth="1"/>
    <col min="10" max="10" width="7.625" style="2" customWidth="1"/>
    <col min="11" max="11" width="5.625" style="2" customWidth="1"/>
    <col min="12" max="12" width="7.125" style="2" customWidth="1"/>
    <col min="13" max="13" width="7.625" style="2" customWidth="1"/>
    <col min="14" max="16384" width="9.00390625" style="2" customWidth="1"/>
  </cols>
  <sheetData>
    <row r="2" spans="1:13" ht="12.75">
      <c r="A2" s="3" t="s">
        <v>68</v>
      </c>
      <c r="B2" s="4"/>
      <c r="C2" s="4"/>
      <c r="D2" s="4"/>
      <c r="E2" s="4"/>
      <c r="F2" s="4"/>
      <c r="G2" s="4"/>
      <c r="H2" s="4"/>
      <c r="I2" s="4"/>
      <c r="J2" s="4"/>
      <c r="K2" s="4"/>
      <c r="L2" s="4"/>
      <c r="M2" s="4"/>
    </row>
    <row r="3" spans="1:13" ht="12.75">
      <c r="A3" s="5" t="s">
        <v>159</v>
      </c>
      <c r="B3" s="4"/>
      <c r="C3" s="4"/>
      <c r="D3" s="4"/>
      <c r="E3" s="4"/>
      <c r="F3" s="4"/>
      <c r="G3" s="4"/>
      <c r="H3" s="4"/>
      <c r="I3" s="4"/>
      <c r="J3" s="4"/>
      <c r="K3" s="4"/>
      <c r="L3" s="4"/>
      <c r="M3" s="4"/>
    </row>
    <row r="4" spans="1:13" ht="12.75">
      <c r="A4" s="3" t="s">
        <v>85</v>
      </c>
      <c r="B4" s="4"/>
      <c r="C4" s="4"/>
      <c r="D4" s="4"/>
      <c r="E4" s="4"/>
      <c r="F4" s="4"/>
      <c r="G4" s="4"/>
      <c r="H4" s="4"/>
      <c r="I4" s="4"/>
      <c r="J4" s="4"/>
      <c r="K4" s="4"/>
      <c r="L4" s="4"/>
      <c r="M4" s="4"/>
    </row>
    <row r="5" spans="1:13" ht="12.75">
      <c r="A5" s="3"/>
      <c r="B5" s="4"/>
      <c r="C5" s="4"/>
      <c r="D5" s="4"/>
      <c r="E5" s="4"/>
      <c r="F5" s="4"/>
      <c r="G5" s="4"/>
      <c r="H5" s="4"/>
      <c r="I5" s="4"/>
      <c r="J5" s="4"/>
      <c r="K5" s="4"/>
      <c r="L5" s="4"/>
      <c r="M5" s="4"/>
    </row>
    <row r="6" spans="1:13" ht="17.25" customHeight="1">
      <c r="A6" s="202" t="s">
        <v>128</v>
      </c>
      <c r="B6" s="67" t="s">
        <v>27</v>
      </c>
      <c r="C6" s="71"/>
      <c r="D6" s="68"/>
      <c r="E6" s="69" t="s">
        <v>28</v>
      </c>
      <c r="F6" s="71"/>
      <c r="G6" s="68"/>
      <c r="H6" s="69" t="s">
        <v>29</v>
      </c>
      <c r="I6" s="71"/>
      <c r="J6" s="68"/>
      <c r="K6" s="69" t="s">
        <v>41</v>
      </c>
      <c r="L6" s="71"/>
      <c r="M6" s="68"/>
    </row>
    <row r="7" spans="1:13" ht="42" customHeight="1">
      <c r="A7" s="209"/>
      <c r="B7" s="169" t="s">
        <v>139</v>
      </c>
      <c r="C7" s="169" t="s">
        <v>140</v>
      </c>
      <c r="D7" s="169" t="s">
        <v>141</v>
      </c>
      <c r="E7" s="169" t="s">
        <v>139</v>
      </c>
      <c r="F7" s="169" t="s">
        <v>140</v>
      </c>
      <c r="G7" s="169" t="s">
        <v>141</v>
      </c>
      <c r="H7" s="169" t="s">
        <v>139</v>
      </c>
      <c r="I7" s="169" t="s">
        <v>140</v>
      </c>
      <c r="J7" s="169" t="s">
        <v>141</v>
      </c>
      <c r="K7" s="169" t="s">
        <v>139</v>
      </c>
      <c r="L7" s="169" t="s">
        <v>140</v>
      </c>
      <c r="M7" s="169" t="s">
        <v>141</v>
      </c>
    </row>
    <row r="8" spans="1:13" s="39" customFormat="1" ht="18" customHeight="1">
      <c r="A8" s="59" t="s">
        <v>42</v>
      </c>
      <c r="B8" s="120">
        <v>134213</v>
      </c>
      <c r="C8" s="120">
        <v>1366</v>
      </c>
      <c r="D8" s="170">
        <v>10.177851623911245</v>
      </c>
      <c r="E8" s="120">
        <v>104998</v>
      </c>
      <c r="F8" s="120">
        <v>826</v>
      </c>
      <c r="G8" s="170">
        <v>7.866816510790681</v>
      </c>
      <c r="H8" s="120">
        <v>24064</v>
      </c>
      <c r="I8" s="120">
        <v>458</v>
      </c>
      <c r="J8" s="170">
        <v>19.03257978723404</v>
      </c>
      <c r="K8" s="120">
        <v>4239</v>
      </c>
      <c r="L8" s="120">
        <v>38</v>
      </c>
      <c r="M8" s="40">
        <v>8.964378391129983</v>
      </c>
    </row>
    <row r="9" spans="1:13" ht="14.25" customHeight="1">
      <c r="A9" s="12" t="s">
        <v>43</v>
      </c>
      <c r="B9" s="6">
        <v>272</v>
      </c>
      <c r="C9" s="6">
        <v>6</v>
      </c>
      <c r="D9" s="27">
        <v>22.058823529411764</v>
      </c>
      <c r="E9" s="6">
        <v>103</v>
      </c>
      <c r="F9" s="6">
        <v>3</v>
      </c>
      <c r="G9" s="175" t="s">
        <v>31</v>
      </c>
      <c r="H9" s="6">
        <v>162</v>
      </c>
      <c r="I9" s="6">
        <v>3</v>
      </c>
      <c r="J9" s="175" t="s">
        <v>31</v>
      </c>
      <c r="K9" s="105">
        <v>3</v>
      </c>
      <c r="L9" s="105" t="s">
        <v>156</v>
      </c>
      <c r="M9" s="175" t="s">
        <v>156</v>
      </c>
    </row>
    <row r="10" spans="1:13" ht="14.25" customHeight="1">
      <c r="A10" s="12" t="s">
        <v>44</v>
      </c>
      <c r="B10" s="6">
        <v>14628</v>
      </c>
      <c r="C10" s="6">
        <v>151</v>
      </c>
      <c r="D10" s="27">
        <v>10.322668854252118</v>
      </c>
      <c r="E10" s="6">
        <v>9569</v>
      </c>
      <c r="F10" s="6">
        <v>72</v>
      </c>
      <c r="G10" s="27">
        <v>7.524297209739784</v>
      </c>
      <c r="H10" s="6">
        <v>4684</v>
      </c>
      <c r="I10" s="6">
        <v>74</v>
      </c>
      <c r="J10" s="27">
        <v>15.798462852263023</v>
      </c>
      <c r="K10" s="105">
        <v>298</v>
      </c>
      <c r="L10" s="6">
        <v>3</v>
      </c>
      <c r="M10" s="175" t="s">
        <v>31</v>
      </c>
    </row>
    <row r="11" spans="1:13" ht="14.25" customHeight="1">
      <c r="A11" s="12" t="s">
        <v>45</v>
      </c>
      <c r="B11" s="6">
        <v>31896</v>
      </c>
      <c r="C11" s="6">
        <v>321</v>
      </c>
      <c r="D11" s="27">
        <v>10.063957863054927</v>
      </c>
      <c r="E11" s="6">
        <v>23425</v>
      </c>
      <c r="F11" s="6">
        <v>185</v>
      </c>
      <c r="G11" s="27">
        <v>7.897545357524013</v>
      </c>
      <c r="H11" s="6">
        <v>7515</v>
      </c>
      <c r="I11" s="6">
        <v>114</v>
      </c>
      <c r="J11" s="27">
        <v>15.169660678642714</v>
      </c>
      <c r="K11" s="105">
        <v>772</v>
      </c>
      <c r="L11" s="6">
        <v>11</v>
      </c>
      <c r="M11" s="27">
        <v>14.248704663212436</v>
      </c>
    </row>
    <row r="12" spans="1:13" ht="14.25" customHeight="1">
      <c r="A12" s="12" t="s">
        <v>46</v>
      </c>
      <c r="B12" s="6">
        <v>39051</v>
      </c>
      <c r="C12" s="6">
        <v>335</v>
      </c>
      <c r="D12" s="27">
        <v>8.578525517912473</v>
      </c>
      <c r="E12" s="6">
        <v>31266</v>
      </c>
      <c r="F12" s="6">
        <v>218</v>
      </c>
      <c r="G12" s="27">
        <v>6.97243011578072</v>
      </c>
      <c r="H12" s="6">
        <v>6090</v>
      </c>
      <c r="I12" s="6">
        <v>93</v>
      </c>
      <c r="J12" s="27">
        <v>15.270935960591133</v>
      </c>
      <c r="K12" s="105">
        <v>1446</v>
      </c>
      <c r="L12" s="6">
        <v>16</v>
      </c>
      <c r="M12" s="27">
        <v>11.065006915629322</v>
      </c>
    </row>
    <row r="13" spans="1:13" ht="14.25" customHeight="1">
      <c r="A13" s="12" t="s">
        <v>69</v>
      </c>
      <c r="B13" s="6">
        <v>45726</v>
      </c>
      <c r="C13" s="6">
        <v>460</v>
      </c>
      <c r="D13" s="27">
        <v>10.059922144950356</v>
      </c>
      <c r="E13" s="6">
        <v>38510</v>
      </c>
      <c r="F13" s="6">
        <v>303</v>
      </c>
      <c r="G13" s="27">
        <v>7.868086211373669</v>
      </c>
      <c r="H13" s="6">
        <v>5222</v>
      </c>
      <c r="I13" s="6">
        <v>141</v>
      </c>
      <c r="J13" s="27">
        <v>27.001148985063192</v>
      </c>
      <c r="K13" s="105">
        <v>1630</v>
      </c>
      <c r="L13" s="6">
        <v>5</v>
      </c>
      <c r="M13" s="175" t="s">
        <v>31</v>
      </c>
    </row>
    <row r="14" spans="1:13" ht="14.25" customHeight="1">
      <c r="A14" s="173" t="s">
        <v>48</v>
      </c>
      <c r="B14" s="76">
        <v>2573</v>
      </c>
      <c r="C14" s="76">
        <v>29</v>
      </c>
      <c r="D14" s="87">
        <v>11.270890011659542</v>
      </c>
      <c r="E14" s="76">
        <v>2097</v>
      </c>
      <c r="F14" s="76">
        <v>21</v>
      </c>
      <c r="G14" s="87">
        <v>10.014306151645208</v>
      </c>
      <c r="H14" s="76">
        <v>364</v>
      </c>
      <c r="I14" s="76">
        <v>5</v>
      </c>
      <c r="J14" s="176" t="s">
        <v>31</v>
      </c>
      <c r="K14" s="174">
        <v>90</v>
      </c>
      <c r="L14" s="76">
        <v>3</v>
      </c>
      <c r="M14" s="176" t="s">
        <v>31</v>
      </c>
    </row>
    <row r="15" spans="1:13" ht="13.5" hidden="1" thickBot="1">
      <c r="A15" s="15" t="s">
        <v>49</v>
      </c>
      <c r="B15" s="6" t="e">
        <f>#REF!</f>
        <v>#REF!</v>
      </c>
      <c r="C15" s="7">
        <v>110</v>
      </c>
      <c r="D15" s="18" t="e">
        <f>B15/C15*1000</f>
        <v>#REF!</v>
      </c>
      <c r="E15" s="7">
        <v>56</v>
      </c>
      <c r="F15" s="7">
        <f>19+50</f>
        <v>69</v>
      </c>
      <c r="G15" s="18">
        <f>E15/F15*1000</f>
        <v>811.5942028985507</v>
      </c>
      <c r="H15" s="7">
        <v>27</v>
      </c>
      <c r="I15" s="6" t="e">
        <f>#REF!</f>
        <v>#REF!</v>
      </c>
      <c r="J15" s="21" t="e">
        <f>H15/I15*1000</f>
        <v>#REF!</v>
      </c>
      <c r="K15" s="7">
        <f>0+1</f>
        <v>1</v>
      </c>
      <c r="L15" s="7">
        <f>0+1</f>
        <v>1</v>
      </c>
      <c r="M15" s="27">
        <f>L15/K15*1000</f>
        <v>1000</v>
      </c>
    </row>
    <row r="16" spans="1:13" ht="12.75">
      <c r="A16" s="96"/>
      <c r="B16" s="83"/>
      <c r="C16" s="83"/>
      <c r="D16" s="82"/>
      <c r="E16" s="83"/>
      <c r="F16" s="83"/>
      <c r="G16" s="82"/>
      <c r="H16" s="83"/>
      <c r="I16" s="83"/>
      <c r="J16" s="158"/>
      <c r="K16" s="83"/>
      <c r="L16" s="83"/>
      <c r="M16" s="82"/>
    </row>
    <row r="17" spans="1:13" ht="51" customHeight="1">
      <c r="A17" s="189" t="s">
        <v>129</v>
      </c>
      <c r="B17" s="201"/>
      <c r="C17" s="201"/>
      <c r="D17" s="201"/>
      <c r="E17" s="201"/>
      <c r="F17" s="201"/>
      <c r="G17" s="201"/>
      <c r="H17" s="201"/>
      <c r="I17" s="201"/>
      <c r="J17" s="201"/>
      <c r="K17" s="201"/>
      <c r="L17" s="201"/>
      <c r="M17" s="201"/>
    </row>
    <row r="18" spans="1:13" ht="12.75" customHeight="1">
      <c r="A18" s="54"/>
      <c r="B18" s="94"/>
      <c r="C18" s="94"/>
      <c r="D18" s="94"/>
      <c r="E18" s="94"/>
      <c r="F18" s="94"/>
      <c r="G18" s="94"/>
      <c r="H18" s="94"/>
      <c r="I18" s="94"/>
      <c r="J18" s="94"/>
      <c r="K18" s="94"/>
      <c r="L18" s="94"/>
      <c r="M18" s="94"/>
    </row>
    <row r="19" spans="1:13" ht="25.5" customHeight="1">
      <c r="A19" s="189" t="s">
        <v>105</v>
      </c>
      <c r="B19" s="201"/>
      <c r="C19" s="201"/>
      <c r="D19" s="201"/>
      <c r="E19" s="201"/>
      <c r="F19" s="201"/>
      <c r="G19" s="201"/>
      <c r="H19" s="201"/>
      <c r="I19" s="201"/>
      <c r="J19" s="201"/>
      <c r="K19" s="201"/>
      <c r="L19" s="201"/>
      <c r="M19" s="201"/>
    </row>
    <row r="20" spans="1:13" ht="12.75" customHeight="1">
      <c r="A20" s="54"/>
      <c r="B20" s="94"/>
      <c r="C20" s="94"/>
      <c r="D20" s="94"/>
      <c r="E20" s="94"/>
      <c r="F20" s="94"/>
      <c r="G20" s="94"/>
      <c r="H20" s="94"/>
      <c r="I20" s="94"/>
      <c r="J20" s="94"/>
      <c r="K20" s="94"/>
      <c r="L20" s="94"/>
      <c r="M20" s="94"/>
    </row>
    <row r="21" spans="1:13" ht="12.75">
      <c r="A21" s="188" t="s">
        <v>92</v>
      </c>
      <c r="B21" s="197"/>
      <c r="C21" s="197"/>
      <c r="D21" s="197"/>
      <c r="E21" s="197"/>
      <c r="F21" s="197"/>
      <c r="G21" s="197"/>
      <c r="H21" s="197"/>
      <c r="I21" s="197"/>
      <c r="J21" s="197"/>
      <c r="K21" s="197"/>
      <c r="L21" s="197"/>
      <c r="M21" s="197"/>
    </row>
    <row r="22" ht="14.25">
      <c r="A22" s="11"/>
    </row>
    <row r="23" ht="14.25">
      <c r="A23" s="11"/>
    </row>
  </sheetData>
  <mergeCells count="4">
    <mergeCell ref="A17:M17"/>
    <mergeCell ref="A19:M19"/>
    <mergeCell ref="A21:M21"/>
    <mergeCell ref="A6:A7"/>
  </mergeCells>
  <printOptions horizontalCentered="1"/>
  <pageMargins left="0" right="0" top="1" bottom="1" header="0" footer="0"/>
  <pageSetup orientation="landscape" scale="90" r:id="rId1"/>
</worksheet>
</file>

<file path=xl/worksheets/sheet13.xml><?xml version="1.0" encoding="utf-8"?>
<worksheet xmlns="http://schemas.openxmlformats.org/spreadsheetml/2006/main" xmlns:r="http://schemas.openxmlformats.org/officeDocument/2006/relationships">
  <sheetPr>
    <pageSetUpPr fitToPage="1"/>
  </sheetPr>
  <dimension ref="A2:M59"/>
  <sheetViews>
    <sheetView workbookViewId="0" topLeftCell="A1">
      <selection activeCell="A1" sqref="A1"/>
    </sheetView>
  </sheetViews>
  <sheetFormatPr defaultColWidth="9.00390625" defaultRowHeight="12.75"/>
  <cols>
    <col min="1" max="1" width="12.50390625" style="2" customWidth="1"/>
    <col min="2" max="2" width="7.375" style="2" customWidth="1"/>
    <col min="3" max="3" width="7.25390625" style="2" customWidth="1"/>
    <col min="4" max="4" width="7.125" style="2" customWidth="1"/>
    <col min="5" max="5" width="7.375" style="2" customWidth="1"/>
    <col min="6" max="6" width="7.625" style="2" customWidth="1"/>
    <col min="7" max="7" width="7.50390625" style="2" customWidth="1"/>
    <col min="8" max="8" width="6.00390625" style="2" customWidth="1"/>
    <col min="9" max="9" width="7.75390625" style="2" customWidth="1"/>
    <col min="10" max="10" width="7.625" style="2" customWidth="1"/>
    <col min="11" max="11" width="5.125" style="2" customWidth="1"/>
    <col min="12" max="12" width="7.25390625" style="2" customWidth="1"/>
    <col min="13" max="13" width="7.50390625" style="2" customWidth="1"/>
    <col min="14" max="16384" width="9.00390625" style="2" customWidth="1"/>
  </cols>
  <sheetData>
    <row r="2" spans="1:13" ht="12.75">
      <c r="A2" s="3" t="s">
        <v>71</v>
      </c>
      <c r="B2" s="4"/>
      <c r="C2" s="4"/>
      <c r="D2" s="4"/>
      <c r="E2" s="4"/>
      <c r="F2" s="4"/>
      <c r="G2" s="4"/>
      <c r="H2" s="4"/>
      <c r="I2" s="4"/>
      <c r="J2" s="4"/>
      <c r="K2" s="4"/>
      <c r="L2" s="4"/>
      <c r="M2" s="4"/>
    </row>
    <row r="3" spans="1:13" ht="14.25">
      <c r="A3" s="5" t="s">
        <v>72</v>
      </c>
      <c r="B3" s="4"/>
      <c r="C3" s="4"/>
      <c r="D3" s="4"/>
      <c r="E3" s="4"/>
      <c r="F3" s="4"/>
      <c r="G3" s="4"/>
      <c r="H3" s="4"/>
      <c r="I3" s="4"/>
      <c r="J3" s="4"/>
      <c r="K3" s="4"/>
      <c r="L3" s="4"/>
      <c r="M3" s="4"/>
    </row>
    <row r="4" spans="1:13" ht="12.75">
      <c r="A4" s="3" t="s">
        <v>85</v>
      </c>
      <c r="B4" s="4"/>
      <c r="C4" s="4"/>
      <c r="D4" s="4"/>
      <c r="E4" s="4"/>
      <c r="F4" s="4"/>
      <c r="G4" s="4"/>
      <c r="H4" s="4"/>
      <c r="I4" s="4"/>
      <c r="J4" s="4"/>
      <c r="K4" s="4"/>
      <c r="L4" s="4"/>
      <c r="M4" s="4"/>
    </row>
    <row r="5" spans="1:13" ht="12.75">
      <c r="A5" s="3"/>
      <c r="B5" s="4"/>
      <c r="C5" s="4"/>
      <c r="D5" s="4"/>
      <c r="E5" s="4"/>
      <c r="F5" s="4"/>
      <c r="G5" s="4"/>
      <c r="H5" s="4"/>
      <c r="I5" s="4"/>
      <c r="J5" s="4"/>
      <c r="K5" s="4"/>
      <c r="L5" s="4"/>
      <c r="M5" s="4"/>
    </row>
    <row r="6" spans="1:13" ht="18.75" customHeight="1">
      <c r="A6" s="202" t="s">
        <v>130</v>
      </c>
      <c r="B6" s="67" t="s">
        <v>27</v>
      </c>
      <c r="C6" s="71"/>
      <c r="D6" s="68"/>
      <c r="E6" s="69" t="s">
        <v>28</v>
      </c>
      <c r="F6" s="71"/>
      <c r="G6" s="68"/>
      <c r="H6" s="69" t="s">
        <v>29</v>
      </c>
      <c r="I6" s="71"/>
      <c r="J6" s="68"/>
      <c r="K6" s="69" t="s">
        <v>41</v>
      </c>
      <c r="L6" s="71"/>
      <c r="M6" s="68"/>
    </row>
    <row r="7" spans="1:13" ht="43.5" customHeight="1">
      <c r="A7" s="209"/>
      <c r="B7" s="169" t="s">
        <v>139</v>
      </c>
      <c r="C7" s="169" t="s">
        <v>140</v>
      </c>
      <c r="D7" s="169" t="s">
        <v>141</v>
      </c>
      <c r="E7" s="169" t="s">
        <v>139</v>
      </c>
      <c r="F7" s="169" t="s">
        <v>140</v>
      </c>
      <c r="G7" s="169" t="s">
        <v>141</v>
      </c>
      <c r="H7" s="169" t="s">
        <v>139</v>
      </c>
      <c r="I7" s="169" t="s">
        <v>140</v>
      </c>
      <c r="J7" s="169" t="s">
        <v>141</v>
      </c>
      <c r="K7" s="169" t="s">
        <v>139</v>
      </c>
      <c r="L7" s="169" t="s">
        <v>140</v>
      </c>
      <c r="M7" s="169" t="s">
        <v>141</v>
      </c>
    </row>
    <row r="8" spans="1:13" s="39" customFormat="1" ht="21" customHeight="1">
      <c r="A8" s="58" t="s">
        <v>52</v>
      </c>
      <c r="B8" s="120">
        <v>134213</v>
      </c>
      <c r="C8" s="120">
        <v>1366</v>
      </c>
      <c r="D8" s="170">
        <v>10.177851623911245</v>
      </c>
      <c r="E8" s="120">
        <v>104998</v>
      </c>
      <c r="F8" s="120">
        <v>826</v>
      </c>
      <c r="G8" s="170">
        <v>7.866816510790681</v>
      </c>
      <c r="H8" s="120">
        <v>24064</v>
      </c>
      <c r="I8" s="120">
        <v>458</v>
      </c>
      <c r="J8" s="170">
        <v>19.03257978723404</v>
      </c>
      <c r="K8" s="120">
        <v>4239</v>
      </c>
      <c r="L8" s="120">
        <v>38</v>
      </c>
      <c r="M8" s="170">
        <v>8.964378391129983</v>
      </c>
    </row>
    <row r="9" spans="1:13" s="39" customFormat="1" ht="24" customHeight="1">
      <c r="A9" s="56" t="s">
        <v>53</v>
      </c>
      <c r="B9" s="116">
        <v>99616</v>
      </c>
      <c r="C9" s="116">
        <v>729</v>
      </c>
      <c r="D9" s="53">
        <v>7.318101509797623</v>
      </c>
      <c r="E9" s="116">
        <v>82836</v>
      </c>
      <c r="F9" s="116">
        <v>516</v>
      </c>
      <c r="G9" s="53">
        <v>6.229175720701145</v>
      </c>
      <c r="H9" s="116">
        <v>13383</v>
      </c>
      <c r="I9" s="116">
        <v>175</v>
      </c>
      <c r="J9" s="53">
        <v>13.076290816707763</v>
      </c>
      <c r="K9" s="116">
        <v>3049</v>
      </c>
      <c r="L9" s="116">
        <v>24</v>
      </c>
      <c r="M9" s="53">
        <v>7.87143325680551</v>
      </c>
    </row>
    <row r="10" spans="1:13" s="39" customFormat="1" ht="24" customHeight="1">
      <c r="A10" s="56" t="s">
        <v>54</v>
      </c>
      <c r="B10" s="116">
        <v>19938</v>
      </c>
      <c r="C10" s="116">
        <v>218</v>
      </c>
      <c r="D10" s="53">
        <v>10.933895074731668</v>
      </c>
      <c r="E10" s="116">
        <v>14037</v>
      </c>
      <c r="F10" s="116">
        <v>122</v>
      </c>
      <c r="G10" s="53">
        <v>8.69131580822113</v>
      </c>
      <c r="H10" s="116">
        <v>5131</v>
      </c>
      <c r="I10" s="116">
        <v>88</v>
      </c>
      <c r="J10" s="53">
        <v>17.150652894172676</v>
      </c>
      <c r="K10" s="116">
        <v>698</v>
      </c>
      <c r="L10" s="116">
        <v>7</v>
      </c>
      <c r="M10" s="53">
        <v>10.02865329512894</v>
      </c>
    </row>
    <row r="11" spans="1:13" s="39" customFormat="1" ht="24" customHeight="1">
      <c r="A11" s="142" t="s">
        <v>55</v>
      </c>
      <c r="B11" s="129">
        <v>13710</v>
      </c>
      <c r="C11" s="101">
        <v>398</v>
      </c>
      <c r="D11" s="133">
        <v>29.029905178701675</v>
      </c>
      <c r="E11" s="129">
        <v>7374</v>
      </c>
      <c r="F11" s="101">
        <v>179</v>
      </c>
      <c r="G11" s="133">
        <v>24.274477895307836</v>
      </c>
      <c r="H11" s="129">
        <v>5399</v>
      </c>
      <c r="I11" s="101">
        <v>186</v>
      </c>
      <c r="J11" s="133">
        <v>34.45082422670865</v>
      </c>
      <c r="K11" s="129">
        <v>468</v>
      </c>
      <c r="L11" s="101">
        <v>7</v>
      </c>
      <c r="M11" s="133">
        <v>14.957264957264957</v>
      </c>
    </row>
    <row r="12" spans="1:13" ht="13.5" hidden="1" thickBot="1">
      <c r="A12" s="15" t="s">
        <v>56</v>
      </c>
      <c r="B12" s="6">
        <f>H50</f>
        <v>949</v>
      </c>
      <c r="C12" s="7">
        <f>713+108</f>
        <v>821</v>
      </c>
      <c r="D12" s="18">
        <f>B12/C12*1000</f>
        <v>1155.9074299634592</v>
      </c>
      <c r="E12" s="7">
        <v>67</v>
      </c>
      <c r="F12" s="6">
        <f>C59</f>
        <v>9</v>
      </c>
      <c r="G12" s="18">
        <f>E12/F12*1000</f>
        <v>7444.444444444444</v>
      </c>
      <c r="H12" s="6">
        <f>J50</f>
        <v>151</v>
      </c>
      <c r="I12" s="7">
        <f>300+46</f>
        <v>346</v>
      </c>
      <c r="J12" s="18">
        <f>H12/I12*1000</f>
        <v>436.41618497109823</v>
      </c>
      <c r="K12" s="16">
        <f>0+1</f>
        <v>1</v>
      </c>
      <c r="L12" s="7">
        <f>20+1</f>
        <v>21</v>
      </c>
      <c r="M12" s="20" t="s">
        <v>31</v>
      </c>
    </row>
    <row r="13" spans="1:13" ht="12.75">
      <c r="A13" s="96"/>
      <c r="B13" s="83"/>
      <c r="C13" s="83"/>
      <c r="D13" s="82"/>
      <c r="E13" s="83"/>
      <c r="F13" s="83"/>
      <c r="G13" s="82"/>
      <c r="H13" s="83"/>
      <c r="I13" s="83"/>
      <c r="J13" s="82"/>
      <c r="K13" s="159"/>
      <c r="L13" s="83"/>
      <c r="M13" s="168"/>
    </row>
    <row r="14" spans="1:13" ht="68.25" customHeight="1">
      <c r="A14" s="189" t="s">
        <v>131</v>
      </c>
      <c r="B14" s="189"/>
      <c r="C14" s="189"/>
      <c r="D14" s="189"/>
      <c r="E14" s="189"/>
      <c r="F14" s="189"/>
      <c r="G14" s="189"/>
      <c r="H14" s="189"/>
      <c r="I14" s="189"/>
      <c r="J14" s="189"/>
      <c r="K14" s="189"/>
      <c r="L14" s="189"/>
      <c r="M14" s="189"/>
    </row>
    <row r="15" spans="1:13" ht="12.75" customHeight="1">
      <c r="A15" s="54"/>
      <c r="B15" s="54"/>
      <c r="C15" s="54"/>
      <c r="D15" s="54"/>
      <c r="E15" s="54"/>
      <c r="F15" s="54"/>
      <c r="G15" s="54"/>
      <c r="H15" s="54"/>
      <c r="I15" s="54"/>
      <c r="J15" s="54"/>
      <c r="K15" s="54"/>
      <c r="L15" s="54"/>
      <c r="M15" s="54"/>
    </row>
    <row r="16" spans="1:13" ht="26.25" customHeight="1">
      <c r="A16" s="189" t="s">
        <v>105</v>
      </c>
      <c r="B16" s="201"/>
      <c r="C16" s="201"/>
      <c r="D16" s="201"/>
      <c r="E16" s="201"/>
      <c r="F16" s="201"/>
      <c r="G16" s="201"/>
      <c r="H16" s="201"/>
      <c r="I16" s="201"/>
      <c r="J16" s="201"/>
      <c r="K16" s="201"/>
      <c r="L16" s="201"/>
      <c r="M16" s="201"/>
    </row>
    <row r="17" spans="1:13" ht="12.75" customHeight="1">
      <c r="A17" s="54"/>
      <c r="B17" s="94"/>
      <c r="C17" s="94"/>
      <c r="D17" s="94"/>
      <c r="E17" s="94"/>
      <c r="F17" s="94"/>
      <c r="G17" s="94"/>
      <c r="H17" s="94"/>
      <c r="I17" s="94"/>
      <c r="J17" s="94"/>
      <c r="K17" s="94"/>
      <c r="L17" s="94"/>
      <c r="M17" s="94"/>
    </row>
    <row r="18" spans="1:13" ht="12.75">
      <c r="A18" s="188" t="s">
        <v>86</v>
      </c>
      <c r="B18" s="197"/>
      <c r="C18" s="197"/>
      <c r="D18" s="197"/>
      <c r="E18" s="197"/>
      <c r="F18" s="197"/>
      <c r="G18" s="197"/>
      <c r="H18" s="197"/>
      <c r="I18" s="197"/>
      <c r="J18" s="197"/>
      <c r="K18" s="197"/>
      <c r="L18" s="197"/>
      <c r="M18" s="197"/>
    </row>
    <row r="34" spans="3:9" ht="12.75">
      <c r="C34" s="17" t="s">
        <v>93</v>
      </c>
      <c r="I34" s="17" t="s">
        <v>96</v>
      </c>
    </row>
    <row r="35" spans="2:11" ht="12.75">
      <c r="B35" s="10" t="s">
        <v>37</v>
      </c>
      <c r="C35" s="10" t="s">
        <v>28</v>
      </c>
      <c r="D35" s="10" t="s">
        <v>29</v>
      </c>
      <c r="E35" s="10" t="s">
        <v>70</v>
      </c>
      <c r="H35" s="10" t="s">
        <v>37</v>
      </c>
      <c r="I35" s="10" t="s">
        <v>28</v>
      </c>
      <c r="J35" s="10" t="s">
        <v>29</v>
      </c>
      <c r="K35" s="10" t="s">
        <v>70</v>
      </c>
    </row>
    <row r="36" spans="1:11" ht="12.75">
      <c r="A36" s="10" t="s">
        <v>37</v>
      </c>
      <c r="B36" s="22">
        <v>784</v>
      </c>
      <c r="C36" s="9">
        <v>505</v>
      </c>
      <c r="D36" s="9">
        <v>214</v>
      </c>
      <c r="E36" s="9">
        <v>29</v>
      </c>
      <c r="G36" s="10" t="s">
        <v>37</v>
      </c>
      <c r="H36" s="8">
        <v>133429</v>
      </c>
      <c r="I36" s="8">
        <v>104493</v>
      </c>
      <c r="J36" s="8">
        <v>23850</v>
      </c>
      <c r="K36" s="8">
        <f>696+3464+50</f>
        <v>4210</v>
      </c>
    </row>
    <row r="37" spans="2:11" ht="12.75">
      <c r="B37" s="171"/>
      <c r="H37" s="19"/>
      <c r="I37" s="19"/>
      <c r="J37" s="19"/>
      <c r="K37" s="19"/>
    </row>
    <row r="38" spans="1:11" ht="12.75">
      <c r="A38" s="17" t="s">
        <v>53</v>
      </c>
      <c r="B38" s="22">
        <v>437</v>
      </c>
      <c r="C38" s="22">
        <v>329</v>
      </c>
      <c r="D38" s="22">
        <v>80</v>
      </c>
      <c r="E38" s="22">
        <v>18</v>
      </c>
      <c r="G38" s="17" t="s">
        <v>53</v>
      </c>
      <c r="H38" s="8">
        <v>99179</v>
      </c>
      <c r="I38" s="8">
        <v>82507</v>
      </c>
      <c r="J38" s="8">
        <v>13303</v>
      </c>
      <c r="K38" s="8">
        <f>468+2536+27</f>
        <v>3031</v>
      </c>
    </row>
    <row r="39" spans="1:11" ht="12.75">
      <c r="A39" s="17" t="s">
        <v>54</v>
      </c>
      <c r="B39" s="22">
        <v>139</v>
      </c>
      <c r="C39" s="22">
        <v>86</v>
      </c>
      <c r="D39" s="22">
        <v>46</v>
      </c>
      <c r="E39" s="22">
        <v>6</v>
      </c>
      <c r="G39" s="17" t="s">
        <v>54</v>
      </c>
      <c r="H39" s="8">
        <v>19799</v>
      </c>
      <c r="I39" s="8">
        <v>13951</v>
      </c>
      <c r="J39" s="8">
        <v>5085</v>
      </c>
      <c r="K39" s="8">
        <f>174+506+12</f>
        <v>692</v>
      </c>
    </row>
    <row r="40" spans="1:11" ht="12.75">
      <c r="A40" s="17" t="s">
        <v>55</v>
      </c>
      <c r="B40" s="22">
        <v>200</v>
      </c>
      <c r="C40" s="22">
        <v>88</v>
      </c>
      <c r="D40" s="22">
        <v>84</v>
      </c>
      <c r="E40" s="22">
        <v>5</v>
      </c>
      <c r="G40" s="17" t="s">
        <v>55</v>
      </c>
      <c r="H40" s="8">
        <v>13510</v>
      </c>
      <c r="I40" s="8">
        <v>7286</v>
      </c>
      <c r="J40" s="8">
        <v>5315</v>
      </c>
      <c r="K40" s="8">
        <f>52+400+11</f>
        <v>463</v>
      </c>
    </row>
    <row r="41" spans="1:11" ht="12.75">
      <c r="A41" s="17" t="s">
        <v>56</v>
      </c>
      <c r="B41" s="22">
        <v>8</v>
      </c>
      <c r="C41" s="22">
        <v>2</v>
      </c>
      <c r="D41" s="22">
        <v>4</v>
      </c>
      <c r="E41" s="22">
        <v>0</v>
      </c>
      <c r="G41" s="17" t="s">
        <v>56</v>
      </c>
      <c r="H41" s="8">
        <v>941</v>
      </c>
      <c r="I41" s="8">
        <v>749</v>
      </c>
      <c r="J41" s="8">
        <v>147</v>
      </c>
      <c r="K41" s="8">
        <f>2+22</f>
        <v>24</v>
      </c>
    </row>
    <row r="42" ht="12.75">
      <c r="B42" s="172"/>
    </row>
    <row r="43" spans="3:9" ht="12.75">
      <c r="C43" s="17" t="s">
        <v>94</v>
      </c>
      <c r="I43" s="17" t="s">
        <v>97</v>
      </c>
    </row>
    <row r="44" spans="2:11" ht="12.75">
      <c r="B44" s="10" t="s">
        <v>37</v>
      </c>
      <c r="C44" s="10" t="s">
        <v>28</v>
      </c>
      <c r="D44" s="10" t="s">
        <v>29</v>
      </c>
      <c r="E44" s="10" t="s">
        <v>70</v>
      </c>
      <c r="H44" s="10" t="s">
        <v>37</v>
      </c>
      <c r="I44" s="10" t="s">
        <v>28</v>
      </c>
      <c r="J44" s="10" t="s">
        <v>29</v>
      </c>
      <c r="K44" s="10" t="s">
        <v>70</v>
      </c>
    </row>
    <row r="45" spans="1:11" ht="12.75">
      <c r="A45" s="10" t="s">
        <v>37</v>
      </c>
      <c r="B45" s="9">
        <v>582</v>
      </c>
      <c r="C45" s="9">
        <v>321</v>
      </c>
      <c r="D45" s="9">
        <v>244</v>
      </c>
      <c r="E45" s="9">
        <v>9</v>
      </c>
      <c r="G45" s="10" t="s">
        <v>37</v>
      </c>
      <c r="H45" s="8">
        <f>B36+H36</f>
        <v>134213</v>
      </c>
      <c r="I45" s="8">
        <f>C36+I36</f>
        <v>104998</v>
      </c>
      <c r="J45" s="8">
        <f>D36+J36</f>
        <v>24064</v>
      </c>
      <c r="K45" s="8">
        <f>E36+K36</f>
        <v>4239</v>
      </c>
    </row>
    <row r="46" spans="8:11" ht="12.75">
      <c r="H46" s="19"/>
      <c r="I46" s="19"/>
      <c r="J46" s="19"/>
      <c r="K46" s="19"/>
    </row>
    <row r="47" spans="1:11" ht="12.75">
      <c r="A47" s="17" t="s">
        <v>53</v>
      </c>
      <c r="B47" s="9">
        <v>292</v>
      </c>
      <c r="C47" s="9">
        <v>187</v>
      </c>
      <c r="D47" s="9">
        <v>95</v>
      </c>
      <c r="E47" s="9">
        <v>6</v>
      </c>
      <c r="G47" s="17" t="s">
        <v>53</v>
      </c>
      <c r="H47" s="8">
        <f aca="true" t="shared" si="0" ref="H47:K50">B38+H38</f>
        <v>99616</v>
      </c>
      <c r="I47" s="8">
        <f t="shared" si="0"/>
        <v>82836</v>
      </c>
      <c r="J47" s="8">
        <f t="shared" si="0"/>
        <v>13383</v>
      </c>
      <c r="K47" s="8">
        <f t="shared" si="0"/>
        <v>3049</v>
      </c>
    </row>
    <row r="48" spans="1:11" ht="12.75">
      <c r="A48" s="17" t="s">
        <v>54</v>
      </c>
      <c r="B48" s="9">
        <v>79</v>
      </c>
      <c r="C48" s="9">
        <v>36</v>
      </c>
      <c r="D48" s="9">
        <v>42</v>
      </c>
      <c r="E48" s="9">
        <v>1</v>
      </c>
      <c r="G48" s="17" t="s">
        <v>54</v>
      </c>
      <c r="H48" s="8">
        <f t="shared" si="0"/>
        <v>19938</v>
      </c>
      <c r="I48" s="8">
        <f t="shared" si="0"/>
        <v>14037</v>
      </c>
      <c r="J48" s="8">
        <f t="shared" si="0"/>
        <v>5131</v>
      </c>
      <c r="K48" s="8">
        <f t="shared" si="0"/>
        <v>698</v>
      </c>
    </row>
    <row r="49" spans="1:11" ht="12.75">
      <c r="A49" s="17" t="s">
        <v>55</v>
      </c>
      <c r="B49" s="9">
        <v>198</v>
      </c>
      <c r="C49" s="9">
        <v>91</v>
      </c>
      <c r="D49" s="9">
        <v>102</v>
      </c>
      <c r="E49" s="9">
        <v>2</v>
      </c>
      <c r="G49" s="17" t="s">
        <v>55</v>
      </c>
      <c r="H49" s="8">
        <f t="shared" si="0"/>
        <v>13710</v>
      </c>
      <c r="I49" s="8">
        <f t="shared" si="0"/>
        <v>7374</v>
      </c>
      <c r="J49" s="8">
        <f t="shared" si="0"/>
        <v>5399</v>
      </c>
      <c r="K49" s="8">
        <f t="shared" si="0"/>
        <v>468</v>
      </c>
    </row>
    <row r="50" spans="1:11" ht="12.75">
      <c r="A50" s="17" t="s">
        <v>56</v>
      </c>
      <c r="B50" s="9">
        <v>13</v>
      </c>
      <c r="C50" s="9">
        <v>7</v>
      </c>
      <c r="D50" s="9">
        <v>5</v>
      </c>
      <c r="E50" s="9">
        <v>0</v>
      </c>
      <c r="G50" s="17" t="s">
        <v>56</v>
      </c>
      <c r="H50" s="8">
        <f t="shared" si="0"/>
        <v>949</v>
      </c>
      <c r="I50" s="8">
        <f t="shared" si="0"/>
        <v>751</v>
      </c>
      <c r="J50" s="8">
        <f t="shared" si="0"/>
        <v>151</v>
      </c>
      <c r="K50" s="8">
        <f t="shared" si="0"/>
        <v>24</v>
      </c>
    </row>
    <row r="52" ht="12.75">
      <c r="C52" s="17" t="s">
        <v>95</v>
      </c>
    </row>
    <row r="53" spans="2:5" ht="12.75">
      <c r="B53" s="10" t="s">
        <v>37</v>
      </c>
      <c r="C53" s="10" t="s">
        <v>28</v>
      </c>
      <c r="D53" s="10" t="s">
        <v>29</v>
      </c>
      <c r="E53" s="10" t="s">
        <v>70</v>
      </c>
    </row>
    <row r="54" spans="1:5" ht="12.75">
      <c r="A54" s="10" t="s">
        <v>37</v>
      </c>
      <c r="B54" s="8">
        <f>B36+B45</f>
        <v>1366</v>
      </c>
      <c r="C54" s="9">
        <f>C36+C45</f>
        <v>826</v>
      </c>
      <c r="D54" s="9">
        <f>D36+D45</f>
        <v>458</v>
      </c>
      <c r="E54" s="9">
        <f>E36+E45</f>
        <v>38</v>
      </c>
    </row>
    <row r="56" spans="1:5" ht="12.75">
      <c r="A56" s="17" t="s">
        <v>53</v>
      </c>
      <c r="B56" s="9">
        <f aca="true" t="shared" si="1" ref="B56:E59">B38+B47</f>
        <v>729</v>
      </c>
      <c r="C56" s="9">
        <f t="shared" si="1"/>
        <v>516</v>
      </c>
      <c r="D56" s="9">
        <f t="shared" si="1"/>
        <v>175</v>
      </c>
      <c r="E56" s="9">
        <f t="shared" si="1"/>
        <v>24</v>
      </c>
    </row>
    <row r="57" spans="1:5" ht="12.75">
      <c r="A57" s="17" t="s">
        <v>54</v>
      </c>
      <c r="B57" s="9">
        <f t="shared" si="1"/>
        <v>218</v>
      </c>
      <c r="C57" s="9">
        <f t="shared" si="1"/>
        <v>122</v>
      </c>
      <c r="D57" s="9">
        <f t="shared" si="1"/>
        <v>88</v>
      </c>
      <c r="E57" s="9">
        <f t="shared" si="1"/>
        <v>7</v>
      </c>
    </row>
    <row r="58" spans="1:5" ht="12.75">
      <c r="A58" s="17" t="s">
        <v>55</v>
      </c>
      <c r="B58" s="9">
        <f t="shared" si="1"/>
        <v>398</v>
      </c>
      <c r="C58" s="9">
        <f t="shared" si="1"/>
        <v>179</v>
      </c>
      <c r="D58" s="9">
        <f t="shared" si="1"/>
        <v>186</v>
      </c>
      <c r="E58" s="9">
        <f t="shared" si="1"/>
        <v>7</v>
      </c>
    </row>
    <row r="59" spans="1:5" ht="12.75">
      <c r="A59" s="17" t="s">
        <v>56</v>
      </c>
      <c r="B59" s="9">
        <f t="shared" si="1"/>
        <v>21</v>
      </c>
      <c r="C59" s="9">
        <f t="shared" si="1"/>
        <v>9</v>
      </c>
      <c r="D59" s="9">
        <f t="shared" si="1"/>
        <v>9</v>
      </c>
      <c r="E59" s="9">
        <f t="shared" si="1"/>
        <v>0</v>
      </c>
    </row>
  </sheetData>
  <mergeCells count="4">
    <mergeCell ref="A14:M14"/>
    <mergeCell ref="A16:M16"/>
    <mergeCell ref="A18:M18"/>
    <mergeCell ref="A6:A7"/>
  </mergeCells>
  <printOptions horizontalCentered="1"/>
  <pageMargins left="0.25" right="0.25" top="1" bottom="1" header="0" footer="0"/>
  <pageSetup fitToHeight="1" fitToWidth="1" orientation="landscape"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E28"/>
  <sheetViews>
    <sheetView workbookViewId="0" topLeftCell="A1">
      <selection activeCell="A1" sqref="A1"/>
    </sheetView>
  </sheetViews>
  <sheetFormatPr defaultColWidth="9.625" defaultRowHeight="12.75"/>
  <cols>
    <col min="1" max="1" width="8.625" style="2" customWidth="1"/>
    <col min="2" max="2" width="5.875" style="2" customWidth="1"/>
    <col min="3" max="3" width="6.125" style="2" customWidth="1"/>
    <col min="4" max="4" width="8.625" style="2" customWidth="1"/>
    <col min="5" max="5" width="5.875" style="2" customWidth="1"/>
    <col min="6" max="16384" width="9.625" style="2" customWidth="1"/>
  </cols>
  <sheetData>
    <row r="1" ht="12.75">
      <c r="A1" s="1" t="s">
        <v>0</v>
      </c>
    </row>
    <row r="2" spans="1:5" ht="12.75">
      <c r="A2" s="3" t="s">
        <v>1</v>
      </c>
      <c r="B2" s="4"/>
      <c r="C2" s="4"/>
      <c r="D2" s="4"/>
      <c r="E2" s="4"/>
    </row>
    <row r="3" spans="1:5" ht="12.75">
      <c r="A3" s="5" t="s">
        <v>2</v>
      </c>
      <c r="B3" s="4"/>
      <c r="C3" s="4"/>
      <c r="D3" s="4"/>
      <c r="E3" s="4"/>
    </row>
    <row r="4" spans="1:5" ht="12.75">
      <c r="A4" s="3" t="s">
        <v>3</v>
      </c>
      <c r="B4" s="4"/>
      <c r="C4" s="4"/>
      <c r="D4" s="4"/>
      <c r="E4" s="4"/>
    </row>
    <row r="5" spans="1:5" ht="12.75">
      <c r="A5" s="3" t="s">
        <v>98</v>
      </c>
      <c r="B5" s="4"/>
      <c r="C5" s="4"/>
      <c r="D5" s="4"/>
      <c r="E5" s="4"/>
    </row>
    <row r="6" spans="1:5" ht="12.75">
      <c r="A6" s="42" t="s">
        <v>77</v>
      </c>
      <c r="B6" s="43"/>
      <c r="C6" s="186" t="s">
        <v>78</v>
      </c>
      <c r="D6" s="44" t="s">
        <v>79</v>
      </c>
      <c r="E6" s="45"/>
    </row>
    <row r="7" spans="1:5" ht="12.75">
      <c r="A7" s="46" t="s">
        <v>25</v>
      </c>
      <c r="B7" s="47" t="s">
        <v>26</v>
      </c>
      <c r="C7" s="187"/>
      <c r="D7" s="46" t="s">
        <v>25</v>
      </c>
      <c r="E7" s="46" t="s">
        <v>26</v>
      </c>
    </row>
    <row r="8" spans="1:5" ht="14.25" customHeight="1">
      <c r="A8" s="75">
        <v>103825</v>
      </c>
      <c r="B8" s="82">
        <v>28.586178414096917</v>
      </c>
      <c r="C8" s="24">
        <v>1950</v>
      </c>
      <c r="D8" s="77">
        <v>4214</v>
      </c>
      <c r="E8" s="79">
        <v>26.328449595451563</v>
      </c>
    </row>
    <row r="9" spans="1:5" ht="14.25" customHeight="1">
      <c r="A9" s="75">
        <v>110873</v>
      </c>
      <c r="B9" s="82">
        <v>26.03966790751201</v>
      </c>
      <c r="C9" s="24">
        <v>1960</v>
      </c>
      <c r="D9" s="6">
        <v>4704</v>
      </c>
      <c r="E9" s="80">
        <v>24.116151259125584</v>
      </c>
    </row>
    <row r="10" spans="1:5" ht="14.25" customHeight="1">
      <c r="A10" s="75">
        <v>74667</v>
      </c>
      <c r="B10" s="82">
        <v>20</v>
      </c>
      <c r="C10" s="24">
        <v>1970</v>
      </c>
      <c r="D10" s="6">
        <v>3492</v>
      </c>
      <c r="E10" s="80">
        <v>20.3</v>
      </c>
    </row>
    <row r="11" spans="1:5" ht="14.25" customHeight="1">
      <c r="A11" s="75">
        <v>45526</v>
      </c>
      <c r="B11" s="82">
        <v>12.6</v>
      </c>
      <c r="C11" s="24" t="s">
        <v>4</v>
      </c>
      <c r="D11" s="6">
        <v>1851</v>
      </c>
      <c r="E11" s="80">
        <v>12.8</v>
      </c>
    </row>
    <row r="12" spans="1:5" ht="14.25" customHeight="1">
      <c r="A12" s="75">
        <v>38351</v>
      </c>
      <c r="B12" s="82">
        <v>9.2</v>
      </c>
      <c r="C12" s="24" t="s">
        <v>5</v>
      </c>
      <c r="D12" s="6">
        <v>1638</v>
      </c>
      <c r="E12" s="80">
        <v>10.7</v>
      </c>
    </row>
    <row r="13" spans="1:5" ht="14.25" customHeight="1">
      <c r="A13" s="75">
        <v>36766</v>
      </c>
      <c r="B13" s="82">
        <v>8.9</v>
      </c>
      <c r="C13" s="24" t="s">
        <v>6</v>
      </c>
      <c r="D13" s="6">
        <v>1554</v>
      </c>
      <c r="E13" s="80">
        <v>10.4</v>
      </c>
    </row>
    <row r="14" spans="1:5" ht="14.25" customHeight="1">
      <c r="A14" s="75">
        <v>34628</v>
      </c>
      <c r="B14" s="82">
        <v>8.5</v>
      </c>
      <c r="C14" s="25">
        <v>1992</v>
      </c>
      <c r="D14" s="6">
        <v>1460</v>
      </c>
      <c r="E14" s="80">
        <v>10.2</v>
      </c>
    </row>
    <row r="15" spans="1:5" ht="14.25" customHeight="1">
      <c r="A15" s="75">
        <v>33466</v>
      </c>
      <c r="B15" s="82">
        <v>8.4</v>
      </c>
      <c r="C15" s="25">
        <v>1993</v>
      </c>
      <c r="D15" s="6">
        <v>1319</v>
      </c>
      <c r="E15" s="80">
        <v>9.5</v>
      </c>
    </row>
    <row r="16" spans="1:5" ht="14.25" customHeight="1">
      <c r="A16" s="75">
        <v>31710</v>
      </c>
      <c r="B16" s="82">
        <v>8</v>
      </c>
      <c r="C16" s="25">
        <v>1994</v>
      </c>
      <c r="D16" s="6">
        <v>1184</v>
      </c>
      <c r="E16" s="80">
        <v>8.6</v>
      </c>
    </row>
    <row r="17" spans="1:5" ht="14.25" customHeight="1">
      <c r="A17" s="75">
        <v>29383</v>
      </c>
      <c r="B17" s="82">
        <v>7.6</v>
      </c>
      <c r="C17" s="25">
        <v>1995</v>
      </c>
      <c r="D17" s="6">
        <v>1110</v>
      </c>
      <c r="E17" s="80">
        <v>8.3</v>
      </c>
    </row>
    <row r="18" spans="1:5" ht="14.25" customHeight="1">
      <c r="A18" s="75">
        <v>28487</v>
      </c>
      <c r="B18" s="82">
        <v>7.3</v>
      </c>
      <c r="C18" s="25">
        <v>1996</v>
      </c>
      <c r="D18" s="6">
        <v>1072</v>
      </c>
      <c r="E18" s="80">
        <v>8</v>
      </c>
    </row>
    <row r="19" spans="1:5" ht="14.25" customHeight="1">
      <c r="A19" s="75">
        <v>28045</v>
      </c>
      <c r="B19" s="82">
        <v>7.2</v>
      </c>
      <c r="C19" s="25">
        <v>1997</v>
      </c>
      <c r="D19" s="6">
        <v>1085</v>
      </c>
      <c r="E19" s="80">
        <v>8.1</v>
      </c>
    </row>
    <row r="20" spans="1:5" ht="14.25" customHeight="1">
      <c r="A20" s="75">
        <v>28371</v>
      </c>
      <c r="B20" s="82">
        <v>7.2</v>
      </c>
      <c r="C20" s="25">
        <v>1998</v>
      </c>
      <c r="D20" s="6">
        <v>1091</v>
      </c>
      <c r="E20" s="80">
        <v>8.16317368629769</v>
      </c>
    </row>
    <row r="21" spans="1:5" ht="14.25" customHeight="1">
      <c r="A21" s="86">
        <v>27000</v>
      </c>
      <c r="B21" s="82">
        <v>6.9</v>
      </c>
      <c r="C21" s="25">
        <v>1999</v>
      </c>
      <c r="D21" s="6">
        <v>1071</v>
      </c>
      <c r="E21" s="80">
        <v>8.026740813466338</v>
      </c>
    </row>
    <row r="22" spans="1:5" ht="14.25" customHeight="1">
      <c r="A22" s="76"/>
      <c r="B22" s="87"/>
      <c r="C22" s="60"/>
      <c r="D22" s="76"/>
      <c r="E22" s="87"/>
    </row>
    <row r="23" spans="1:5" ht="14.25" customHeight="1">
      <c r="A23" s="83"/>
      <c r="B23" s="82"/>
      <c r="C23" s="84"/>
      <c r="D23" s="83"/>
      <c r="E23" s="82"/>
    </row>
    <row r="24" spans="1:5" ht="12.75">
      <c r="A24" s="188" t="s">
        <v>99</v>
      </c>
      <c r="B24" s="188"/>
      <c r="C24" s="188"/>
      <c r="D24" s="188"/>
      <c r="E24" s="188"/>
    </row>
    <row r="25" spans="1:5" ht="12.75">
      <c r="A25" s="85"/>
      <c r="B25" s="85"/>
      <c r="C25" s="85"/>
      <c r="D25" s="85"/>
      <c r="E25" s="85"/>
    </row>
    <row r="26" spans="1:5" ht="78" customHeight="1">
      <c r="A26" s="189" t="s">
        <v>152</v>
      </c>
      <c r="B26" s="189"/>
      <c r="C26" s="189"/>
      <c r="D26" s="189"/>
      <c r="E26" s="189"/>
    </row>
    <row r="27" ht="12.75">
      <c r="A27" s="2" t="s">
        <v>100</v>
      </c>
    </row>
    <row r="28" ht="12.75">
      <c r="A28" s="2" t="s">
        <v>101</v>
      </c>
    </row>
  </sheetData>
  <mergeCells count="3">
    <mergeCell ref="C6:C7"/>
    <mergeCell ref="A24:E24"/>
    <mergeCell ref="A26:E26"/>
  </mergeCells>
  <printOptions horizontalCentered="1"/>
  <pageMargins left="0.75" right="0.7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25"/>
  <sheetViews>
    <sheetView workbookViewId="0" topLeftCell="A1">
      <selection activeCell="A1" sqref="A1"/>
    </sheetView>
  </sheetViews>
  <sheetFormatPr defaultColWidth="9.00390625" defaultRowHeight="12.75"/>
  <cols>
    <col min="1" max="1" width="5.375" style="2" customWidth="1"/>
    <col min="2" max="2" width="7.00390625" style="2" customWidth="1"/>
    <col min="3" max="3" width="6.625" style="2" customWidth="1"/>
    <col min="4" max="4" width="7.00390625" style="2" customWidth="1"/>
    <col min="5" max="5" width="6.625" style="2" customWidth="1"/>
    <col min="6" max="6" width="7.00390625" style="2" customWidth="1"/>
    <col min="7" max="7" width="6.625" style="2" customWidth="1"/>
    <col min="8" max="8" width="7.00390625" style="2" customWidth="1"/>
    <col min="9" max="9" width="6.625" style="2" customWidth="1"/>
    <col min="10" max="10" width="7.00390625" style="2" customWidth="1"/>
    <col min="11" max="11" width="6.625" style="2" customWidth="1"/>
    <col min="12" max="16384" width="9.00390625" style="2" customWidth="1"/>
  </cols>
  <sheetData>
    <row r="1" ht="12.75">
      <c r="A1" s="1"/>
    </row>
    <row r="2" spans="1:11" ht="12.75">
      <c r="A2" s="3" t="s">
        <v>11</v>
      </c>
      <c r="B2" s="4"/>
      <c r="C2" s="4"/>
      <c r="D2" s="4"/>
      <c r="E2" s="4"/>
      <c r="F2" s="4"/>
      <c r="G2" s="4"/>
      <c r="H2" s="4"/>
      <c r="I2" s="4"/>
      <c r="J2" s="4"/>
      <c r="K2" s="4"/>
    </row>
    <row r="3" spans="1:11" ht="12.75">
      <c r="A3" s="5" t="s">
        <v>12</v>
      </c>
      <c r="B3" s="4"/>
      <c r="C3" s="4"/>
      <c r="D3" s="4"/>
      <c r="E3" s="4"/>
      <c r="F3" s="4"/>
      <c r="G3" s="4"/>
      <c r="H3" s="4"/>
      <c r="I3" s="4"/>
      <c r="J3" s="4"/>
      <c r="K3" s="4"/>
    </row>
    <row r="4" spans="1:11" ht="12.75">
      <c r="A4" s="3" t="s">
        <v>102</v>
      </c>
      <c r="B4" s="4"/>
      <c r="C4" s="4"/>
      <c r="D4" s="4"/>
      <c r="E4" s="4"/>
      <c r="F4" s="4"/>
      <c r="G4" s="4"/>
      <c r="H4" s="4"/>
      <c r="I4" s="4"/>
      <c r="J4" s="4"/>
      <c r="K4" s="4"/>
    </row>
    <row r="5" spans="1:11" ht="12.75">
      <c r="A5" s="3"/>
      <c r="B5" s="4"/>
      <c r="C5" s="4"/>
      <c r="D5" s="4"/>
      <c r="E5" s="4"/>
      <c r="F5" s="4"/>
      <c r="G5" s="4"/>
      <c r="H5" s="4"/>
      <c r="I5" s="4"/>
      <c r="J5" s="4"/>
      <c r="K5" s="4"/>
    </row>
    <row r="6" spans="1:11" ht="12.75">
      <c r="A6" s="190" t="s">
        <v>78</v>
      </c>
      <c r="B6" s="193" t="s">
        <v>84</v>
      </c>
      <c r="C6" s="194"/>
      <c r="D6" s="95" t="s">
        <v>60</v>
      </c>
      <c r="E6" s="28"/>
      <c r="F6" s="95"/>
      <c r="G6" s="28"/>
      <c r="H6" s="28"/>
      <c r="I6" s="28"/>
      <c r="J6" s="28"/>
      <c r="K6" s="26"/>
    </row>
    <row r="7" spans="1:11" ht="12.75" customHeight="1">
      <c r="A7" s="191"/>
      <c r="B7" s="195"/>
      <c r="C7" s="196"/>
      <c r="D7" s="95" t="s">
        <v>116</v>
      </c>
      <c r="E7" s="26"/>
      <c r="F7" s="95" t="s">
        <v>83</v>
      </c>
      <c r="G7" s="26"/>
      <c r="H7" s="95" t="s">
        <v>82</v>
      </c>
      <c r="I7" s="26"/>
      <c r="J7" s="95" t="s">
        <v>81</v>
      </c>
      <c r="K7" s="26"/>
    </row>
    <row r="8" spans="1:11" ht="12.75">
      <c r="A8" s="192"/>
      <c r="B8" s="23" t="s">
        <v>25</v>
      </c>
      <c r="C8" s="23" t="s">
        <v>26</v>
      </c>
      <c r="D8" s="23" t="s">
        <v>25</v>
      </c>
      <c r="E8" s="23" t="s">
        <v>26</v>
      </c>
      <c r="F8" s="23" t="s">
        <v>25</v>
      </c>
      <c r="G8" s="23" t="s">
        <v>26</v>
      </c>
      <c r="H8" s="23" t="s">
        <v>25</v>
      </c>
      <c r="I8" s="23" t="s">
        <v>26</v>
      </c>
      <c r="J8" s="23" t="s">
        <v>25</v>
      </c>
      <c r="K8" s="23" t="s">
        <v>26</v>
      </c>
    </row>
    <row r="9" spans="1:11" ht="16.5" customHeight="1">
      <c r="A9" s="12" t="s">
        <v>13</v>
      </c>
      <c r="B9" s="6">
        <v>3492</v>
      </c>
      <c r="C9" s="80">
        <v>20.34</v>
      </c>
      <c r="D9" s="6">
        <v>1367</v>
      </c>
      <c r="E9" s="80">
        <v>7.96</v>
      </c>
      <c r="F9" s="6">
        <v>1095</v>
      </c>
      <c r="G9" s="80">
        <v>6.38</v>
      </c>
      <c r="H9" s="6">
        <v>221</v>
      </c>
      <c r="I9" s="80">
        <v>1.29</v>
      </c>
      <c r="J9" s="6">
        <v>809</v>
      </c>
      <c r="K9" s="80">
        <v>4.71</v>
      </c>
    </row>
    <row r="10" spans="1:11" ht="16.5" customHeight="1">
      <c r="A10" s="12" t="s">
        <v>4</v>
      </c>
      <c r="B10" s="6">
        <v>1851</v>
      </c>
      <c r="C10" s="80">
        <v>12.75</v>
      </c>
      <c r="D10" s="6">
        <v>790</v>
      </c>
      <c r="E10" s="80">
        <v>5.44</v>
      </c>
      <c r="F10" s="6">
        <v>310</v>
      </c>
      <c r="G10" s="80">
        <v>2.14</v>
      </c>
      <c r="H10" s="6">
        <v>184</v>
      </c>
      <c r="I10" s="80">
        <v>1.27</v>
      </c>
      <c r="J10" s="6">
        <v>567</v>
      </c>
      <c r="K10" s="80">
        <v>3.91</v>
      </c>
    </row>
    <row r="11" spans="1:11" ht="16.5" customHeight="1">
      <c r="A11" s="12" t="s">
        <v>5</v>
      </c>
      <c r="B11" s="6">
        <v>1638</v>
      </c>
      <c r="C11" s="80">
        <v>10.7</v>
      </c>
      <c r="D11" s="6">
        <v>673</v>
      </c>
      <c r="E11" s="80">
        <v>4.4</v>
      </c>
      <c r="F11" s="6">
        <v>219</v>
      </c>
      <c r="G11" s="80">
        <v>1.4</v>
      </c>
      <c r="H11" s="6">
        <v>181</v>
      </c>
      <c r="I11" s="80">
        <v>1.2</v>
      </c>
      <c r="J11" s="6">
        <v>565</v>
      </c>
      <c r="K11" s="80">
        <v>3.7</v>
      </c>
    </row>
    <row r="12" spans="1:11" ht="16.5" customHeight="1">
      <c r="A12" s="12" t="s">
        <v>6</v>
      </c>
      <c r="B12" s="6">
        <v>1554</v>
      </c>
      <c r="C12" s="80">
        <v>10.4</v>
      </c>
      <c r="D12" s="6">
        <v>663</v>
      </c>
      <c r="E12" s="80">
        <v>4.4</v>
      </c>
      <c r="F12" s="6">
        <v>182</v>
      </c>
      <c r="G12" s="80">
        <v>1.2</v>
      </c>
      <c r="H12" s="6">
        <v>158</v>
      </c>
      <c r="I12" s="80">
        <v>1.1</v>
      </c>
      <c r="J12" s="6">
        <v>551</v>
      </c>
      <c r="K12" s="80">
        <v>3.7</v>
      </c>
    </row>
    <row r="13" spans="1:11" ht="16.5" customHeight="1">
      <c r="A13" s="12" t="s">
        <v>7</v>
      </c>
      <c r="B13" s="6">
        <v>1460</v>
      </c>
      <c r="C13" s="80">
        <v>10.151084288763583</v>
      </c>
      <c r="D13" s="6">
        <v>648</v>
      </c>
      <c r="E13" s="80">
        <v>4.505412752821098</v>
      </c>
      <c r="F13" s="6">
        <v>173</v>
      </c>
      <c r="G13" s="80">
        <v>1.202833960243904</v>
      </c>
      <c r="H13" s="6">
        <v>141</v>
      </c>
      <c r="I13" s="80">
        <v>0.9803444415860721</v>
      </c>
      <c r="J13" s="6">
        <v>498</v>
      </c>
      <c r="K13" s="80">
        <v>3.4624931341125103</v>
      </c>
    </row>
    <row r="14" spans="1:11" ht="16.5" customHeight="1">
      <c r="A14" s="12" t="s">
        <v>8</v>
      </c>
      <c r="B14" s="6">
        <v>1319</v>
      </c>
      <c r="C14" s="80">
        <v>9.451132129550015</v>
      </c>
      <c r="D14" s="6">
        <v>551</v>
      </c>
      <c r="E14" s="80">
        <v>3.9481226712525075</v>
      </c>
      <c r="F14" s="6">
        <v>157</v>
      </c>
      <c r="G14" s="80">
        <v>1.1249641731155058</v>
      </c>
      <c r="H14" s="6">
        <v>148</v>
      </c>
      <c r="I14" s="80">
        <v>1.0604757810260819</v>
      </c>
      <c r="J14" s="6">
        <v>463</v>
      </c>
      <c r="K14" s="80">
        <v>3.3175695041559186</v>
      </c>
    </row>
    <row r="15" spans="1:11" ht="16.5" customHeight="1">
      <c r="A15" s="14" t="s">
        <v>9</v>
      </c>
      <c r="B15" s="6">
        <v>1184</v>
      </c>
      <c r="C15" s="80">
        <v>8.6</v>
      </c>
      <c r="D15" s="6">
        <v>521</v>
      </c>
      <c r="E15" s="80">
        <v>3.8</v>
      </c>
      <c r="F15" s="6">
        <v>136</v>
      </c>
      <c r="G15" s="80">
        <v>1</v>
      </c>
      <c r="H15" s="6">
        <v>118</v>
      </c>
      <c r="I15" s="80">
        <v>0.9</v>
      </c>
      <c r="J15" s="6">
        <v>409</v>
      </c>
      <c r="K15" s="80">
        <v>3</v>
      </c>
    </row>
    <row r="16" spans="1:11" ht="16.5" customHeight="1">
      <c r="A16" s="14" t="s">
        <v>10</v>
      </c>
      <c r="B16" s="98">
        <v>1110</v>
      </c>
      <c r="C16" s="99">
        <v>8.273148044630279</v>
      </c>
      <c r="D16" s="98">
        <v>470</v>
      </c>
      <c r="E16" s="99">
        <v>3.5030446675461544</v>
      </c>
      <c r="F16" s="98">
        <v>126</v>
      </c>
      <c r="G16" s="99">
        <v>0.9391141023634372</v>
      </c>
      <c r="H16" s="98">
        <v>129</v>
      </c>
      <c r="I16" s="99">
        <v>0.961473961943519</v>
      </c>
      <c r="J16" s="98">
        <v>385</v>
      </c>
      <c r="K16" s="99">
        <v>2.8695153127771693</v>
      </c>
    </row>
    <row r="17" spans="1:11" ht="16.5" customHeight="1">
      <c r="A17" s="14" t="s">
        <v>14</v>
      </c>
      <c r="B17" s="98">
        <v>1072</v>
      </c>
      <c r="C17" s="99">
        <v>7.989923156615909</v>
      </c>
      <c r="D17" s="98">
        <v>444</v>
      </c>
      <c r="E17" s="99">
        <v>3.309259217852112</v>
      </c>
      <c r="F17" s="98">
        <v>126</v>
      </c>
      <c r="G17" s="99">
        <v>0.9391141023634372</v>
      </c>
      <c r="H17" s="98">
        <v>133</v>
      </c>
      <c r="I17" s="99">
        <v>0.9912871080502949</v>
      </c>
      <c r="J17" s="98">
        <v>369</v>
      </c>
      <c r="K17" s="99">
        <v>2.750262728350066</v>
      </c>
    </row>
    <row r="18" spans="1:11" ht="16.5" customHeight="1">
      <c r="A18" s="14" t="s">
        <v>73</v>
      </c>
      <c r="B18" s="98">
        <v>1085</v>
      </c>
      <c r="C18" s="99">
        <v>8.124358849560835</v>
      </c>
      <c r="D18" s="98">
        <v>444</v>
      </c>
      <c r="E18" s="99">
        <v>3.3246224232304247</v>
      </c>
      <c r="F18" s="98">
        <v>143</v>
      </c>
      <c r="G18" s="99">
        <v>1.0707680327070963</v>
      </c>
      <c r="H18" s="98">
        <v>161</v>
      </c>
      <c r="I18" s="99">
        <v>1.2055500228380596</v>
      </c>
      <c r="J18" s="98">
        <v>337</v>
      </c>
      <c r="K18" s="100">
        <v>2.523418370785255</v>
      </c>
    </row>
    <row r="19" spans="1:11" ht="16.5" customHeight="1">
      <c r="A19" s="14" t="s">
        <v>76</v>
      </c>
      <c r="B19" s="98">
        <v>1091</v>
      </c>
      <c r="C19" s="99">
        <v>8.16317368629769</v>
      </c>
      <c r="D19" s="98">
        <v>452</v>
      </c>
      <c r="E19" s="99">
        <v>3.381993131261738</v>
      </c>
      <c r="F19" s="98">
        <v>123</v>
      </c>
      <c r="G19" s="99">
        <v>0.9203211397017561</v>
      </c>
      <c r="H19" s="98">
        <v>134</v>
      </c>
      <c r="I19" s="99">
        <v>1.00262628227671</v>
      </c>
      <c r="J19" s="98">
        <v>382</v>
      </c>
      <c r="K19" s="100">
        <v>2.8582331330574866</v>
      </c>
    </row>
    <row r="20" spans="1:11" ht="16.5" customHeight="1">
      <c r="A20" s="14" t="s">
        <v>103</v>
      </c>
      <c r="B20" s="98">
        <v>1071</v>
      </c>
      <c r="C20" s="99">
        <v>8.026740813466338</v>
      </c>
      <c r="D20" s="98">
        <v>467</v>
      </c>
      <c r="E20" s="99">
        <v>3.499988758066088</v>
      </c>
      <c r="F20" s="98">
        <v>115</v>
      </c>
      <c r="G20" s="99">
        <v>0.8618815999520344</v>
      </c>
      <c r="H20" s="98">
        <v>147</v>
      </c>
      <c r="I20" s="99">
        <v>1.1017095234169485</v>
      </c>
      <c r="J20" s="98">
        <v>342</v>
      </c>
      <c r="K20" s="99">
        <v>2.563160932031267</v>
      </c>
    </row>
    <row r="21" spans="1:11" ht="16.5" customHeight="1">
      <c r="A21" s="29"/>
      <c r="B21" s="91"/>
      <c r="C21" s="92"/>
      <c r="D21" s="91"/>
      <c r="E21" s="92"/>
      <c r="F21" s="91"/>
      <c r="G21" s="92"/>
      <c r="H21" s="91"/>
      <c r="I21" s="92"/>
      <c r="J21" s="91"/>
      <c r="K21" s="92"/>
    </row>
    <row r="22" spans="1:11" ht="16.5" customHeight="1">
      <c r="A22" s="88"/>
      <c r="B22" s="89"/>
      <c r="C22" s="90"/>
      <c r="D22" s="89"/>
      <c r="E22" s="90"/>
      <c r="F22" s="89"/>
      <c r="G22" s="90"/>
      <c r="H22" s="89"/>
      <c r="I22" s="90"/>
      <c r="J22" s="89"/>
      <c r="K22" s="90"/>
    </row>
    <row r="23" spans="1:11" ht="12.75">
      <c r="A23" s="188" t="s">
        <v>15</v>
      </c>
      <c r="B23" s="197"/>
      <c r="C23" s="197"/>
      <c r="D23" s="197"/>
      <c r="E23" s="197"/>
      <c r="F23" s="197"/>
      <c r="G23" s="197"/>
      <c r="H23" s="197"/>
      <c r="I23" s="197"/>
      <c r="J23" s="197"/>
      <c r="K23" s="197"/>
    </row>
    <row r="24" spans="1:11" ht="12.75">
      <c r="A24" s="85"/>
      <c r="B24" s="93"/>
      <c r="C24" s="93"/>
      <c r="D24" s="93"/>
      <c r="E24" s="93"/>
      <c r="F24" s="93"/>
      <c r="G24" s="93"/>
      <c r="H24" s="93"/>
      <c r="I24" s="93"/>
      <c r="J24" s="93"/>
      <c r="K24" s="93"/>
    </row>
    <row r="25" spans="1:11" ht="24.75" customHeight="1">
      <c r="A25" s="198" t="s">
        <v>80</v>
      </c>
      <c r="B25" s="199"/>
      <c r="C25" s="199"/>
      <c r="D25" s="199"/>
      <c r="E25" s="199"/>
      <c r="F25" s="199"/>
      <c r="G25" s="199"/>
      <c r="H25" s="199"/>
      <c r="I25" s="199"/>
      <c r="J25" s="199"/>
      <c r="K25" s="199"/>
    </row>
  </sheetData>
  <mergeCells count="4">
    <mergeCell ref="A6:A8"/>
    <mergeCell ref="B6:C7"/>
    <mergeCell ref="A23:K23"/>
    <mergeCell ref="A25:K25"/>
  </mergeCells>
  <printOptions horizontalCentered="1"/>
  <pageMargins left="0.5" right="0.5" top="1" bottom="1" header="0" footer="0"/>
  <pageSetup fitToHeight="1" fitToWidth="1" orientation="portrait" r:id="rId1"/>
</worksheet>
</file>

<file path=xl/worksheets/sheet4.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00390625" defaultRowHeight="12.75"/>
  <cols>
    <col min="1" max="1" width="13.00390625" style="2" customWidth="1"/>
    <col min="2" max="2" width="8.50390625" style="2" customWidth="1"/>
    <col min="3" max="3" width="7.75390625" style="2" customWidth="1"/>
    <col min="4" max="4" width="6.625" style="2" customWidth="1"/>
    <col min="5" max="5" width="7.375" style="2" customWidth="1"/>
    <col min="6" max="6" width="9.625" style="2" customWidth="1"/>
    <col min="7" max="7" width="7.125" style="2" customWidth="1"/>
    <col min="8" max="8" width="8.625" style="2" customWidth="1"/>
    <col min="9" max="9" width="7.25390625" style="2" customWidth="1"/>
    <col min="10" max="10" width="8.625" style="2" customWidth="1"/>
    <col min="11" max="16384" width="9.00390625" style="2" customWidth="1"/>
  </cols>
  <sheetData>
    <row r="1" ht="12.75">
      <c r="A1" s="1"/>
    </row>
    <row r="2" spans="1:10" ht="12.75">
      <c r="A2" s="3" t="s">
        <v>16</v>
      </c>
      <c r="B2" s="4"/>
      <c r="C2" s="4"/>
      <c r="D2" s="4"/>
      <c r="E2" s="4"/>
      <c r="F2" s="4"/>
      <c r="G2" s="4"/>
      <c r="H2" s="4"/>
      <c r="I2" s="4"/>
      <c r="J2" s="4"/>
    </row>
    <row r="3" spans="1:10" ht="12.75">
      <c r="A3" s="5" t="s">
        <v>17</v>
      </c>
      <c r="B3" s="4"/>
      <c r="C3" s="4"/>
      <c r="D3" s="4"/>
      <c r="E3" s="4"/>
      <c r="F3" s="4"/>
      <c r="G3" s="4"/>
      <c r="H3" s="4"/>
      <c r="I3" s="4"/>
      <c r="J3" s="4"/>
    </row>
    <row r="4" spans="1:10" ht="12.75">
      <c r="A4" s="3" t="s">
        <v>85</v>
      </c>
      <c r="B4" s="4"/>
      <c r="C4" s="4"/>
      <c r="D4" s="4"/>
      <c r="E4" s="4"/>
      <c r="F4" s="4"/>
      <c r="G4" s="4"/>
      <c r="H4" s="4"/>
      <c r="I4" s="4"/>
      <c r="J4" s="4"/>
    </row>
    <row r="5" spans="1:10" ht="12.75">
      <c r="A5" s="3"/>
      <c r="B5" s="4"/>
      <c r="C5" s="4"/>
      <c r="D5" s="4"/>
      <c r="E5" s="4"/>
      <c r="F5" s="4"/>
      <c r="G5" s="4"/>
      <c r="H5" s="4"/>
      <c r="I5" s="4"/>
      <c r="J5" s="4"/>
    </row>
    <row r="6" spans="1:10" ht="16.5" customHeight="1">
      <c r="A6" s="190" t="s">
        <v>18</v>
      </c>
      <c r="B6" s="33" t="s">
        <v>19</v>
      </c>
      <c r="C6" s="67" t="s">
        <v>20</v>
      </c>
      <c r="D6" s="68"/>
      <c r="E6" s="69" t="s">
        <v>21</v>
      </c>
      <c r="F6" s="68"/>
      <c r="G6" s="69" t="s">
        <v>22</v>
      </c>
      <c r="H6" s="68"/>
      <c r="I6" s="69" t="s">
        <v>23</v>
      </c>
      <c r="J6" s="68"/>
    </row>
    <row r="7" spans="1:10" ht="16.5" customHeight="1">
      <c r="A7" s="200"/>
      <c r="B7" s="23" t="s">
        <v>24</v>
      </c>
      <c r="C7" s="66" t="s">
        <v>25</v>
      </c>
      <c r="D7" s="66" t="s">
        <v>26</v>
      </c>
      <c r="E7" s="66" t="s">
        <v>25</v>
      </c>
      <c r="F7" s="66" t="s">
        <v>26</v>
      </c>
      <c r="G7" s="66" t="s">
        <v>25</v>
      </c>
      <c r="H7" s="66" t="s">
        <v>26</v>
      </c>
      <c r="I7" s="66" t="s">
        <v>25</v>
      </c>
      <c r="J7" s="66" t="s">
        <v>26</v>
      </c>
    </row>
    <row r="8" spans="1:10" ht="24.75" customHeight="1">
      <c r="A8" s="48" t="s">
        <v>27</v>
      </c>
      <c r="B8" s="101">
        <v>133429</v>
      </c>
      <c r="C8" s="101">
        <v>1071</v>
      </c>
      <c r="D8" s="106">
        <v>8.026740813466338</v>
      </c>
      <c r="E8" s="101">
        <v>582</v>
      </c>
      <c r="F8" s="106">
        <v>4.361870358018122</v>
      </c>
      <c r="G8" s="101">
        <v>784</v>
      </c>
      <c r="H8" s="106">
        <v>5.875784124890391</v>
      </c>
      <c r="I8" s="101">
        <v>1366</v>
      </c>
      <c r="J8" s="106">
        <v>10.177851623911245</v>
      </c>
    </row>
    <row r="9" spans="1:10" ht="12.75">
      <c r="A9" s="13"/>
      <c r="B9" s="98"/>
      <c r="C9" s="98"/>
      <c r="D9" s="99"/>
      <c r="E9" s="98"/>
      <c r="F9" s="80"/>
      <c r="G9" s="98"/>
      <c r="H9" s="99"/>
      <c r="I9" s="98"/>
      <c r="J9" s="80"/>
    </row>
    <row r="10" spans="1:10" ht="12.75">
      <c r="A10" s="34" t="s">
        <v>28</v>
      </c>
      <c r="B10" s="6">
        <v>104493</v>
      </c>
      <c r="C10" s="6">
        <v>616</v>
      </c>
      <c r="D10" s="80">
        <v>5.895131731312145</v>
      </c>
      <c r="E10" s="6">
        <v>321</v>
      </c>
      <c r="F10" s="80">
        <v>3.071976113232465</v>
      </c>
      <c r="G10" s="6">
        <v>505</v>
      </c>
      <c r="H10" s="80">
        <v>4.80961542124612</v>
      </c>
      <c r="I10" s="6">
        <v>826</v>
      </c>
      <c r="J10" s="80">
        <v>7.866816510790681</v>
      </c>
    </row>
    <row r="11" spans="1:10" ht="12.75">
      <c r="A11" s="34" t="s">
        <v>29</v>
      </c>
      <c r="B11" s="6">
        <v>23850</v>
      </c>
      <c r="C11" s="6">
        <v>428</v>
      </c>
      <c r="D11" s="80">
        <v>17.945492662473796</v>
      </c>
      <c r="E11" s="6">
        <v>244</v>
      </c>
      <c r="F11" s="80">
        <v>10.230607966457024</v>
      </c>
      <c r="G11" s="6">
        <v>214</v>
      </c>
      <c r="H11" s="80">
        <v>8.892952127659575</v>
      </c>
      <c r="I11" s="6">
        <v>458</v>
      </c>
      <c r="J11" s="80">
        <v>19.03257978723404</v>
      </c>
    </row>
    <row r="12" spans="1:10" ht="12.75">
      <c r="A12" s="34" t="s">
        <v>30</v>
      </c>
      <c r="B12" s="6">
        <v>696</v>
      </c>
      <c r="C12" s="6">
        <v>4</v>
      </c>
      <c r="D12" s="107" t="s">
        <v>31</v>
      </c>
      <c r="E12" s="104">
        <v>1</v>
      </c>
      <c r="F12" s="107" t="s">
        <v>31</v>
      </c>
      <c r="G12" s="104">
        <v>7</v>
      </c>
      <c r="H12" s="80">
        <v>9.95732574679943</v>
      </c>
      <c r="I12" s="6">
        <v>8</v>
      </c>
      <c r="J12" s="80">
        <v>11.379800853485065</v>
      </c>
    </row>
    <row r="13" spans="1:10" ht="12.75">
      <c r="A13" s="34" t="s">
        <v>41</v>
      </c>
      <c r="B13" s="6">
        <v>3514</v>
      </c>
      <c r="C13" s="102">
        <v>15</v>
      </c>
      <c r="D13" s="80">
        <v>4.2686397268070575</v>
      </c>
      <c r="E13" s="105">
        <v>8</v>
      </c>
      <c r="F13" s="80">
        <v>2.2766078542970973</v>
      </c>
      <c r="G13" s="105">
        <v>22</v>
      </c>
      <c r="H13" s="80">
        <v>6.221719457013574</v>
      </c>
      <c r="I13" s="6">
        <v>30</v>
      </c>
      <c r="J13" s="80">
        <v>8.484162895927602</v>
      </c>
    </row>
    <row r="14" spans="1:10" ht="12.75">
      <c r="A14" s="35"/>
      <c r="B14" s="98"/>
      <c r="C14" s="98"/>
      <c r="D14" s="107"/>
      <c r="E14" s="105"/>
      <c r="F14" s="107"/>
      <c r="G14" s="98"/>
      <c r="H14" s="80"/>
      <c r="I14" s="98"/>
      <c r="J14" s="80"/>
    </row>
    <row r="15" spans="1:10" ht="12.75">
      <c r="A15" s="49" t="s">
        <v>32</v>
      </c>
      <c r="B15" s="103">
        <v>3205</v>
      </c>
      <c r="C15" s="103">
        <v>23</v>
      </c>
      <c r="D15" s="108">
        <v>7.176287051482059</v>
      </c>
      <c r="E15" s="103">
        <v>7</v>
      </c>
      <c r="F15" s="108">
        <v>2.18408736349454</v>
      </c>
      <c r="G15" s="103">
        <v>23</v>
      </c>
      <c r="H15" s="108">
        <v>7.125154894671623</v>
      </c>
      <c r="I15" s="103">
        <v>30</v>
      </c>
      <c r="J15" s="108">
        <v>9.29368029739777</v>
      </c>
    </row>
    <row r="16" spans="1:10" ht="12.75">
      <c r="A16" s="38" t="s">
        <v>33</v>
      </c>
      <c r="B16" s="78">
        <v>6222</v>
      </c>
      <c r="C16" s="78">
        <v>50</v>
      </c>
      <c r="D16" s="81">
        <v>8.036001285760207</v>
      </c>
      <c r="E16" s="78">
        <v>24</v>
      </c>
      <c r="F16" s="81">
        <v>3.857280617164899</v>
      </c>
      <c r="G16" s="78">
        <v>40</v>
      </c>
      <c r="H16" s="81">
        <v>6.387735547748323</v>
      </c>
      <c r="I16" s="78">
        <v>64</v>
      </c>
      <c r="J16" s="81">
        <v>10.220376876397317</v>
      </c>
    </row>
    <row r="17" spans="1:10" ht="12.75">
      <c r="A17" s="96"/>
      <c r="B17" s="97"/>
      <c r="C17" s="97"/>
      <c r="D17" s="72"/>
      <c r="E17" s="97"/>
      <c r="F17" s="72"/>
      <c r="G17" s="97"/>
      <c r="H17" s="72"/>
      <c r="I17" s="97"/>
      <c r="J17" s="72"/>
    </row>
    <row r="18" spans="1:10" ht="88.5" customHeight="1">
      <c r="A18" s="189" t="s">
        <v>104</v>
      </c>
      <c r="B18" s="201"/>
      <c r="C18" s="201"/>
      <c r="D18" s="201"/>
      <c r="E18" s="201"/>
      <c r="F18" s="201"/>
      <c r="G18" s="201"/>
      <c r="H18" s="201"/>
      <c r="I18" s="201"/>
      <c r="J18" s="201"/>
    </row>
    <row r="19" spans="1:10" ht="12.75" customHeight="1">
      <c r="A19" s="54"/>
      <c r="B19" s="94"/>
      <c r="C19" s="94"/>
      <c r="D19" s="94"/>
      <c r="E19" s="94"/>
      <c r="F19" s="94"/>
      <c r="G19" s="94"/>
      <c r="H19" s="94"/>
      <c r="I19" s="94"/>
      <c r="J19" s="94"/>
    </row>
    <row r="20" spans="1:10" ht="24" customHeight="1">
      <c r="A20" s="189" t="s">
        <v>105</v>
      </c>
      <c r="B20" s="201"/>
      <c r="C20" s="201"/>
      <c r="D20" s="201"/>
      <c r="E20" s="201"/>
      <c r="F20" s="201"/>
      <c r="G20" s="201"/>
      <c r="H20" s="201"/>
      <c r="I20" s="201"/>
      <c r="J20" s="201"/>
    </row>
    <row r="21" spans="1:10" ht="12.75" customHeight="1">
      <c r="A21" s="54"/>
      <c r="B21" s="94"/>
      <c r="C21" s="94"/>
      <c r="D21" s="94"/>
      <c r="E21" s="94"/>
      <c r="F21" s="94"/>
      <c r="G21" s="94"/>
      <c r="H21" s="94"/>
      <c r="I21" s="94"/>
      <c r="J21" s="94"/>
    </row>
    <row r="22" spans="1:10" ht="12.75">
      <c r="A22" s="189" t="s">
        <v>86</v>
      </c>
      <c r="B22" s="201"/>
      <c r="C22" s="201"/>
      <c r="D22" s="201"/>
      <c r="E22" s="201"/>
      <c r="F22" s="201"/>
      <c r="G22" s="201"/>
      <c r="H22" s="201"/>
      <c r="I22" s="201"/>
      <c r="J22" s="201"/>
    </row>
    <row r="23" ht="12.75">
      <c r="A23" s="30" t="s">
        <v>106</v>
      </c>
    </row>
    <row r="24" ht="12.75">
      <c r="A24" s="30" t="s">
        <v>100</v>
      </c>
    </row>
    <row r="25" ht="12.75">
      <c r="A25" s="30" t="s">
        <v>107</v>
      </c>
    </row>
    <row r="26" ht="12.75">
      <c r="A26" s="30"/>
    </row>
    <row r="28" ht="12.75">
      <c r="A28" s="30" t="s">
        <v>106</v>
      </c>
    </row>
    <row r="29" ht="12.75">
      <c r="A29" s="30"/>
    </row>
  </sheetData>
  <mergeCells count="4">
    <mergeCell ref="A6:A7"/>
    <mergeCell ref="A22:J22"/>
    <mergeCell ref="A18:J18"/>
    <mergeCell ref="A20:J20"/>
  </mergeCells>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9.00390625" defaultRowHeight="12.75"/>
  <cols>
    <col min="1" max="1" width="33.50390625" style="2" customWidth="1"/>
    <col min="2" max="2" width="7.375" style="2" customWidth="1"/>
    <col min="3" max="3" width="6.875" style="2" customWidth="1"/>
    <col min="4" max="4" width="7.00390625" style="2" customWidth="1"/>
    <col min="5" max="5" width="7.375" style="2" customWidth="1"/>
    <col min="6" max="6" width="7.875" style="2" customWidth="1"/>
    <col min="7" max="7" width="7.375" style="2" customWidth="1"/>
    <col min="8" max="16384" width="9.00390625" style="2" customWidth="1"/>
  </cols>
  <sheetData>
    <row r="2" spans="1:7" ht="12.75">
      <c r="A2" s="3" t="s">
        <v>34</v>
      </c>
      <c r="B2" s="4"/>
      <c r="C2" s="4"/>
      <c r="D2" s="4"/>
      <c r="E2" s="4"/>
      <c r="F2" s="4"/>
      <c r="G2" s="4"/>
    </row>
    <row r="3" spans="1:7" ht="12.75">
      <c r="A3" s="5" t="s">
        <v>35</v>
      </c>
      <c r="B3" s="4"/>
      <c r="C3" s="4"/>
      <c r="D3" s="4"/>
      <c r="E3" s="4"/>
      <c r="F3" s="4"/>
      <c r="G3" s="4"/>
    </row>
    <row r="4" spans="1:7" ht="12.75">
      <c r="A4" s="3" t="s">
        <v>85</v>
      </c>
      <c r="B4" s="4"/>
      <c r="C4" s="4"/>
      <c r="D4" s="4"/>
      <c r="E4" s="4"/>
      <c r="F4" s="4"/>
      <c r="G4" s="4"/>
    </row>
    <row r="5" spans="1:7" ht="12.75">
      <c r="A5" s="3"/>
      <c r="B5" s="4"/>
      <c r="C5" s="4"/>
      <c r="D5" s="4"/>
      <c r="E5" s="4"/>
      <c r="F5" s="4"/>
      <c r="G5" s="4"/>
    </row>
    <row r="6" spans="1:7" ht="18" customHeight="1">
      <c r="A6" s="202" t="s">
        <v>150</v>
      </c>
      <c r="B6" s="109" t="s">
        <v>60</v>
      </c>
      <c r="C6" s="36"/>
      <c r="D6" s="36"/>
      <c r="E6" s="36"/>
      <c r="F6" s="36"/>
      <c r="G6" s="37"/>
    </row>
    <row r="7" spans="1:7" ht="29.25" customHeight="1">
      <c r="A7" s="203"/>
      <c r="B7" s="110" t="s">
        <v>108</v>
      </c>
      <c r="C7" s="110" t="s">
        <v>109</v>
      </c>
      <c r="D7" s="110" t="s">
        <v>110</v>
      </c>
      <c r="E7" s="110" t="s">
        <v>111</v>
      </c>
      <c r="F7" s="110" t="s">
        <v>112</v>
      </c>
      <c r="G7" s="111" t="s">
        <v>113</v>
      </c>
    </row>
    <row r="8" spans="1:7" ht="17.25" customHeight="1">
      <c r="A8" s="112" t="s">
        <v>144</v>
      </c>
      <c r="B8" s="115">
        <v>200</v>
      </c>
      <c r="C8" s="115">
        <v>93</v>
      </c>
      <c r="D8" s="115">
        <v>30</v>
      </c>
      <c r="E8" s="115">
        <v>29</v>
      </c>
      <c r="F8" s="115">
        <v>35</v>
      </c>
      <c r="G8" s="116">
        <v>13</v>
      </c>
    </row>
    <row r="9" spans="1:7" ht="30" customHeight="1">
      <c r="A9" s="62" t="s">
        <v>145</v>
      </c>
      <c r="B9" s="117">
        <v>217</v>
      </c>
      <c r="C9" s="117">
        <v>210</v>
      </c>
      <c r="D9" s="117">
        <v>3</v>
      </c>
      <c r="E9" s="117">
        <v>4</v>
      </c>
      <c r="F9" s="118" t="s">
        <v>142</v>
      </c>
      <c r="G9" s="118" t="s">
        <v>142</v>
      </c>
    </row>
    <row r="10" spans="1:7" ht="17.25" customHeight="1">
      <c r="A10" s="112" t="s">
        <v>143</v>
      </c>
      <c r="B10" s="115">
        <v>114</v>
      </c>
      <c r="C10" s="118" t="s">
        <v>142</v>
      </c>
      <c r="D10" s="118" t="s">
        <v>142</v>
      </c>
      <c r="E10" s="115">
        <v>6</v>
      </c>
      <c r="F10" s="115">
        <v>97</v>
      </c>
      <c r="G10" s="116">
        <v>11</v>
      </c>
    </row>
    <row r="11" spans="1:7" ht="17.25" customHeight="1">
      <c r="A11" s="112" t="s">
        <v>146</v>
      </c>
      <c r="B11" s="115">
        <v>70</v>
      </c>
      <c r="C11" s="115">
        <v>21</v>
      </c>
      <c r="D11" s="115">
        <v>24</v>
      </c>
      <c r="E11" s="115">
        <v>19</v>
      </c>
      <c r="F11" s="115">
        <v>6</v>
      </c>
      <c r="G11" s="118" t="s">
        <v>142</v>
      </c>
    </row>
    <row r="12" spans="1:7" ht="17.25" customHeight="1">
      <c r="A12" s="112" t="s">
        <v>147</v>
      </c>
      <c r="B12" s="115">
        <v>63</v>
      </c>
      <c r="C12" s="115">
        <v>19</v>
      </c>
      <c r="D12" s="115">
        <v>13</v>
      </c>
      <c r="E12" s="115">
        <v>16</v>
      </c>
      <c r="F12" s="115">
        <v>11</v>
      </c>
      <c r="G12" s="116">
        <v>4</v>
      </c>
    </row>
    <row r="13" spans="1:7" ht="17.25" customHeight="1">
      <c r="A13" s="56" t="s">
        <v>149</v>
      </c>
      <c r="B13" s="115">
        <v>36</v>
      </c>
      <c r="C13" s="118" t="s">
        <v>142</v>
      </c>
      <c r="D13" s="119">
        <v>2</v>
      </c>
      <c r="E13" s="115">
        <v>2</v>
      </c>
      <c r="F13" s="115">
        <v>23</v>
      </c>
      <c r="G13" s="116">
        <v>9</v>
      </c>
    </row>
    <row r="14" spans="1:7" ht="17.25" customHeight="1">
      <c r="A14" s="56" t="s">
        <v>151</v>
      </c>
      <c r="B14" s="115">
        <v>18</v>
      </c>
      <c r="C14" s="118">
        <v>5</v>
      </c>
      <c r="D14" s="118">
        <v>1</v>
      </c>
      <c r="E14" s="118" t="s">
        <v>142</v>
      </c>
      <c r="F14" s="115">
        <v>9</v>
      </c>
      <c r="G14" s="116">
        <v>3</v>
      </c>
    </row>
    <row r="15" spans="1:7" ht="17.25" customHeight="1">
      <c r="A15" s="56" t="s">
        <v>36</v>
      </c>
      <c r="B15" s="115">
        <v>353</v>
      </c>
      <c r="C15" s="115">
        <v>119</v>
      </c>
      <c r="D15" s="119">
        <v>42</v>
      </c>
      <c r="E15" s="115">
        <v>71</v>
      </c>
      <c r="F15" s="115">
        <v>80</v>
      </c>
      <c r="G15" s="116">
        <v>41</v>
      </c>
    </row>
    <row r="16" spans="1:7" ht="19.5" customHeight="1">
      <c r="A16" s="58" t="s">
        <v>37</v>
      </c>
      <c r="B16" s="50">
        <v>1071</v>
      </c>
      <c r="C16" s="50">
        <v>467</v>
      </c>
      <c r="D16" s="50">
        <v>115</v>
      </c>
      <c r="E16" s="50">
        <v>147</v>
      </c>
      <c r="F16" s="50">
        <v>261</v>
      </c>
      <c r="G16" s="120">
        <v>81</v>
      </c>
    </row>
    <row r="17" spans="1:7" ht="19.5" customHeight="1">
      <c r="A17" s="113"/>
      <c r="B17" s="114"/>
      <c r="C17" s="114"/>
      <c r="D17" s="114"/>
      <c r="E17" s="114"/>
      <c r="F17" s="114"/>
      <c r="G17" s="114"/>
    </row>
    <row r="18" spans="1:7" ht="15" customHeight="1">
      <c r="A18" s="189" t="s">
        <v>86</v>
      </c>
      <c r="B18" s="189"/>
      <c r="C18" s="189"/>
      <c r="D18" s="189"/>
      <c r="E18" s="189"/>
      <c r="F18" s="189"/>
      <c r="G18" s="189"/>
    </row>
    <row r="19" ht="12.75">
      <c r="A19" s="2" t="s">
        <v>101</v>
      </c>
    </row>
  </sheetData>
  <mergeCells count="2">
    <mergeCell ref="A6:A7"/>
    <mergeCell ref="A18:G18"/>
  </mergeCells>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9.00390625" defaultRowHeight="12.75"/>
  <cols>
    <col min="1" max="1" width="33.125" style="2" customWidth="1"/>
    <col min="2" max="2" width="6.875" style="2" customWidth="1"/>
    <col min="3" max="3" width="6.00390625" style="2" customWidth="1"/>
    <col min="4" max="4" width="6.25390625" style="2" customWidth="1"/>
    <col min="5" max="5" width="5.625" style="2" customWidth="1"/>
    <col min="6" max="7" width="6.375" style="2" customWidth="1"/>
    <col min="8" max="8" width="6.25390625" style="2" customWidth="1"/>
    <col min="9" max="9" width="7.375" style="2" customWidth="1"/>
    <col min="10" max="16384" width="9.00390625" style="2" customWidth="1"/>
  </cols>
  <sheetData>
    <row r="2" spans="1:9" ht="12.75">
      <c r="A2" s="3" t="s">
        <v>38</v>
      </c>
      <c r="B2" s="4"/>
      <c r="C2" s="4"/>
      <c r="D2" s="4"/>
      <c r="E2" s="4"/>
      <c r="F2" s="4"/>
      <c r="G2" s="4"/>
      <c r="H2" s="4"/>
      <c r="I2" s="4"/>
    </row>
    <row r="3" spans="1:9" ht="12.75">
      <c r="A3" s="5" t="s">
        <v>153</v>
      </c>
      <c r="B3" s="4"/>
      <c r="C3" s="4"/>
      <c r="D3" s="4"/>
      <c r="E3" s="4"/>
      <c r="F3" s="4"/>
      <c r="G3" s="4"/>
      <c r="H3" s="4"/>
      <c r="I3" s="4"/>
    </row>
    <row r="4" spans="1:9" ht="12.75">
      <c r="A4" s="3" t="s">
        <v>85</v>
      </c>
      <c r="B4" s="4"/>
      <c r="C4" s="4"/>
      <c r="D4" s="4"/>
      <c r="E4" s="4"/>
      <c r="F4" s="4"/>
      <c r="G4" s="4"/>
      <c r="H4" s="4"/>
      <c r="I4" s="4"/>
    </row>
    <row r="5" spans="1:9" ht="12.75">
      <c r="A5" s="3"/>
      <c r="B5" s="4"/>
      <c r="C5" s="4"/>
      <c r="D5" s="4"/>
      <c r="E5" s="4"/>
      <c r="F5" s="4"/>
      <c r="G5" s="4"/>
      <c r="H5" s="4"/>
      <c r="I5" s="4"/>
    </row>
    <row r="6" spans="1:9" ht="15.75" customHeight="1">
      <c r="A6" s="31"/>
      <c r="B6" s="70" t="s">
        <v>87</v>
      </c>
      <c r="C6" s="36"/>
      <c r="D6" s="36"/>
      <c r="E6" s="36"/>
      <c r="F6" s="36"/>
      <c r="G6" s="36"/>
      <c r="H6" s="36"/>
      <c r="I6" s="37"/>
    </row>
    <row r="7" spans="1:9" ht="15.75" customHeight="1">
      <c r="A7" s="12" t="s">
        <v>150</v>
      </c>
      <c r="B7" s="67" t="s">
        <v>27</v>
      </c>
      <c r="C7" s="68"/>
      <c r="D7" s="69" t="s">
        <v>28</v>
      </c>
      <c r="E7" s="68"/>
      <c r="F7" s="69" t="s">
        <v>29</v>
      </c>
      <c r="G7" s="68"/>
      <c r="H7" s="69" t="s">
        <v>41</v>
      </c>
      <c r="I7" s="68"/>
    </row>
    <row r="8" spans="1:9" ht="16.5" customHeight="1">
      <c r="A8" s="32"/>
      <c r="B8" s="66" t="s">
        <v>25</v>
      </c>
      <c r="C8" s="66" t="s">
        <v>26</v>
      </c>
      <c r="D8" s="66" t="s">
        <v>25</v>
      </c>
      <c r="E8" s="66" t="s">
        <v>26</v>
      </c>
      <c r="F8" s="66" t="s">
        <v>25</v>
      </c>
      <c r="G8" s="66" t="s">
        <v>26</v>
      </c>
      <c r="H8" s="66" t="s">
        <v>25</v>
      </c>
      <c r="I8" s="66" t="s">
        <v>26</v>
      </c>
    </row>
    <row r="9" spans="1:9" ht="17.25" customHeight="1">
      <c r="A9" s="56" t="s">
        <v>144</v>
      </c>
      <c r="B9" s="116">
        <v>200</v>
      </c>
      <c r="C9" s="122">
        <v>149.8924521655712</v>
      </c>
      <c r="D9" s="116">
        <v>152</v>
      </c>
      <c r="E9" s="122">
        <v>145.46428947393605</v>
      </c>
      <c r="F9" s="116">
        <v>41</v>
      </c>
      <c r="G9" s="122">
        <v>171.9077568134172</v>
      </c>
      <c r="H9" s="116">
        <v>4</v>
      </c>
      <c r="I9" s="123" t="s">
        <v>31</v>
      </c>
    </row>
    <row r="10" spans="1:9" ht="29.25" customHeight="1">
      <c r="A10" s="62" t="s">
        <v>145</v>
      </c>
      <c r="B10" s="124">
        <v>217</v>
      </c>
      <c r="C10" s="122">
        <v>162.63331059964474</v>
      </c>
      <c r="D10" s="124">
        <v>94</v>
      </c>
      <c r="E10" s="122">
        <v>89.95817901677624</v>
      </c>
      <c r="F10" s="124">
        <v>121</v>
      </c>
      <c r="G10" s="122">
        <v>507.33752620545073</v>
      </c>
      <c r="H10" s="118" t="s">
        <v>142</v>
      </c>
      <c r="I10" s="121" t="s">
        <v>142</v>
      </c>
    </row>
    <row r="11" spans="1:9" ht="17.25" customHeight="1">
      <c r="A11" s="56" t="s">
        <v>143</v>
      </c>
      <c r="B11" s="116">
        <v>114</v>
      </c>
      <c r="C11" s="122">
        <v>85.4386977343756</v>
      </c>
      <c r="D11" s="116">
        <v>62</v>
      </c>
      <c r="E11" s="122">
        <v>59.334118074894974</v>
      </c>
      <c r="F11" s="116">
        <v>50</v>
      </c>
      <c r="G11" s="122">
        <v>209.64360587002096</v>
      </c>
      <c r="H11" s="116">
        <v>2</v>
      </c>
      <c r="I11" s="123" t="s">
        <v>31</v>
      </c>
    </row>
    <row r="12" spans="1:9" ht="17.25" customHeight="1">
      <c r="A12" s="56" t="s">
        <v>146</v>
      </c>
      <c r="B12" s="116">
        <v>70</v>
      </c>
      <c r="C12" s="122">
        <v>52.462358257949916</v>
      </c>
      <c r="D12" s="116">
        <v>39</v>
      </c>
      <c r="E12" s="122">
        <v>37.3230742729178</v>
      </c>
      <c r="F12" s="116">
        <v>27</v>
      </c>
      <c r="G12" s="122">
        <v>113.20754716981132</v>
      </c>
      <c r="H12" s="125">
        <v>4</v>
      </c>
      <c r="I12" s="123" t="s">
        <v>31</v>
      </c>
    </row>
    <row r="13" spans="1:9" ht="17.25" customHeight="1">
      <c r="A13" s="56" t="s">
        <v>147</v>
      </c>
      <c r="B13" s="116">
        <v>63</v>
      </c>
      <c r="C13" s="122">
        <v>47.21612243215493</v>
      </c>
      <c r="D13" s="116">
        <v>30</v>
      </c>
      <c r="E13" s="122">
        <v>28.710057133013695</v>
      </c>
      <c r="F13" s="116">
        <v>32</v>
      </c>
      <c r="G13" s="122">
        <v>134.1719077568134</v>
      </c>
      <c r="H13" s="126">
        <v>1</v>
      </c>
      <c r="I13" s="123" t="s">
        <v>31</v>
      </c>
    </row>
    <row r="14" spans="1:9" ht="17.25" customHeight="1">
      <c r="A14" s="56" t="s">
        <v>149</v>
      </c>
      <c r="B14" s="116">
        <v>36</v>
      </c>
      <c r="C14" s="122">
        <v>26.980641389802813</v>
      </c>
      <c r="D14" s="116">
        <v>23</v>
      </c>
      <c r="E14" s="122">
        <v>22.011043801977166</v>
      </c>
      <c r="F14" s="116">
        <v>13</v>
      </c>
      <c r="G14" s="122">
        <v>54.50733752620545</v>
      </c>
      <c r="H14" s="118" t="s">
        <v>142</v>
      </c>
      <c r="I14" s="121" t="s">
        <v>142</v>
      </c>
    </row>
    <row r="15" spans="1:9" ht="17.25" customHeight="1">
      <c r="A15" s="56" t="s">
        <v>151</v>
      </c>
      <c r="B15" s="116">
        <v>18</v>
      </c>
      <c r="C15" s="122">
        <v>13.490320694901406</v>
      </c>
      <c r="D15" s="116">
        <v>10</v>
      </c>
      <c r="E15" s="122">
        <v>9.570019044337899</v>
      </c>
      <c r="F15" s="116">
        <v>7</v>
      </c>
      <c r="G15" s="122">
        <v>29.350104821802933</v>
      </c>
      <c r="H15" s="126">
        <v>1</v>
      </c>
      <c r="I15" s="123" t="s">
        <v>31</v>
      </c>
    </row>
    <row r="16" spans="1:9" ht="17.25" customHeight="1">
      <c r="A16" s="56" t="s">
        <v>36</v>
      </c>
      <c r="B16" s="116">
        <v>353</v>
      </c>
      <c r="C16" s="122">
        <v>264.5601780722332</v>
      </c>
      <c r="D16" s="116">
        <v>206</v>
      </c>
      <c r="E16" s="122">
        <v>197.14239231336072</v>
      </c>
      <c r="F16" s="116">
        <v>137</v>
      </c>
      <c r="G16" s="122">
        <v>574.4234800838574</v>
      </c>
      <c r="H16" s="116">
        <v>7</v>
      </c>
      <c r="I16" s="122">
        <v>166.270783847981</v>
      </c>
    </row>
    <row r="17" spans="1:9" ht="20.25" customHeight="1">
      <c r="A17" s="58" t="s">
        <v>37</v>
      </c>
      <c r="B17" s="120">
        <v>1071</v>
      </c>
      <c r="C17" s="40">
        <v>802.6740813466339</v>
      </c>
      <c r="D17" s="120">
        <v>616</v>
      </c>
      <c r="E17" s="40">
        <v>589.5131731312146</v>
      </c>
      <c r="F17" s="120">
        <v>428</v>
      </c>
      <c r="G17" s="40">
        <v>1794.5492662473796</v>
      </c>
      <c r="H17" s="120">
        <v>19</v>
      </c>
      <c r="I17" s="40">
        <v>451.3064133016627</v>
      </c>
    </row>
    <row r="18" spans="1:9" ht="12.75" customHeight="1">
      <c r="A18" s="113"/>
      <c r="B18" s="127"/>
      <c r="C18" s="128"/>
      <c r="D18" s="127"/>
      <c r="E18" s="128"/>
      <c r="F18" s="127"/>
      <c r="G18" s="128"/>
      <c r="H18" s="127"/>
      <c r="I18" s="128"/>
    </row>
    <row r="19" spans="1:9" ht="42" customHeight="1">
      <c r="A19" s="189" t="s">
        <v>114</v>
      </c>
      <c r="B19" s="197"/>
      <c r="C19" s="197"/>
      <c r="D19" s="197"/>
      <c r="E19" s="197"/>
      <c r="F19" s="197"/>
      <c r="G19" s="197"/>
      <c r="H19" s="197"/>
      <c r="I19" s="197"/>
    </row>
    <row r="20" spans="1:9" ht="12.75" customHeight="1">
      <c r="A20" s="54"/>
      <c r="B20" s="93"/>
      <c r="C20" s="93"/>
      <c r="D20" s="93"/>
      <c r="E20" s="93"/>
      <c r="F20" s="93"/>
      <c r="G20" s="93"/>
      <c r="H20" s="93"/>
      <c r="I20" s="93"/>
    </row>
    <row r="21" spans="1:9" ht="24" customHeight="1">
      <c r="A21" s="189" t="s">
        <v>115</v>
      </c>
      <c r="B21" s="197"/>
      <c r="C21" s="197"/>
      <c r="D21" s="197"/>
      <c r="E21" s="197"/>
      <c r="F21" s="197"/>
      <c r="G21" s="197"/>
      <c r="H21" s="197"/>
      <c r="I21" s="197"/>
    </row>
    <row r="22" spans="1:9" ht="12.75" customHeight="1">
      <c r="A22" s="54"/>
      <c r="B22" s="93"/>
      <c r="C22" s="93"/>
      <c r="D22" s="93"/>
      <c r="E22" s="93"/>
      <c r="F22" s="93"/>
      <c r="G22" s="93"/>
      <c r="H22" s="93"/>
      <c r="I22" s="93"/>
    </row>
    <row r="23" spans="1:9" ht="12.75">
      <c r="A23" s="189" t="s">
        <v>86</v>
      </c>
      <c r="B23" s="197"/>
      <c r="C23" s="197"/>
      <c r="D23" s="197"/>
      <c r="E23" s="197"/>
      <c r="F23" s="197"/>
      <c r="G23" s="197"/>
      <c r="H23" s="197"/>
      <c r="I23" s="197"/>
    </row>
  </sheetData>
  <mergeCells count="3">
    <mergeCell ref="A19:I19"/>
    <mergeCell ref="A21:I21"/>
    <mergeCell ref="A23:I23"/>
  </mergeCells>
  <printOptions horizontalCentered="1"/>
  <pageMargins left="0.5" right="0.5" top="1" bottom="1" header="0" footer="0"/>
  <pageSetup orientation="landscape" scale="90" r:id="rId1"/>
</worksheet>
</file>

<file path=xl/worksheets/sheet7.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9.00390625" defaultRowHeight="12.75"/>
  <cols>
    <col min="1" max="1" width="33.75390625" style="2" customWidth="1"/>
    <col min="2" max="2" width="7.625" style="2" customWidth="1"/>
    <col min="3" max="3" width="6.625" style="2" customWidth="1"/>
    <col min="4" max="4" width="7.625" style="2" customWidth="1"/>
    <col min="5" max="5" width="6.625" style="2" customWidth="1"/>
    <col min="6" max="6" width="7.625" style="2" customWidth="1"/>
    <col min="7" max="7" width="6.625" style="2" customWidth="1"/>
    <col min="8" max="16384" width="9.00390625" style="2" customWidth="1"/>
  </cols>
  <sheetData>
    <row r="2" spans="1:7" ht="12.75">
      <c r="A2" s="3" t="s">
        <v>39</v>
      </c>
      <c r="B2" s="4"/>
      <c r="C2" s="4"/>
      <c r="D2" s="4"/>
      <c r="E2" s="4"/>
      <c r="F2" s="4"/>
      <c r="G2" s="4"/>
    </row>
    <row r="3" spans="1:7" ht="12.75">
      <c r="A3" s="5" t="s">
        <v>154</v>
      </c>
      <c r="B3" s="4"/>
      <c r="C3" s="4"/>
      <c r="D3" s="4"/>
      <c r="E3" s="4"/>
      <c r="F3" s="4"/>
      <c r="G3" s="4"/>
    </row>
    <row r="4" spans="1:7" ht="12.75">
      <c r="A4" s="3" t="s">
        <v>85</v>
      </c>
      <c r="B4" s="4"/>
      <c r="C4" s="4"/>
      <c r="D4" s="4"/>
      <c r="E4" s="4"/>
      <c r="F4" s="4"/>
      <c r="G4" s="4"/>
    </row>
    <row r="5" spans="1:7" ht="12.75">
      <c r="A5" s="3"/>
      <c r="B5" s="4"/>
      <c r="C5" s="4"/>
      <c r="D5" s="4"/>
      <c r="E5" s="4"/>
      <c r="F5" s="4"/>
      <c r="G5" s="4"/>
    </row>
    <row r="6" spans="1:7" ht="18" customHeight="1">
      <c r="A6" s="31"/>
      <c r="B6" s="70" t="s">
        <v>90</v>
      </c>
      <c r="C6" s="36"/>
      <c r="D6" s="36"/>
      <c r="E6" s="36"/>
      <c r="F6" s="36"/>
      <c r="G6" s="37"/>
    </row>
    <row r="7" spans="1:7" ht="16.5" customHeight="1">
      <c r="A7" s="12" t="s">
        <v>150</v>
      </c>
      <c r="B7" s="67" t="s">
        <v>37</v>
      </c>
      <c r="C7" s="68"/>
      <c r="D7" s="69" t="s">
        <v>88</v>
      </c>
      <c r="E7" s="68"/>
      <c r="F7" s="69" t="s">
        <v>89</v>
      </c>
      <c r="G7" s="68"/>
    </row>
    <row r="8" spans="1:7" ht="19.5" customHeight="1">
      <c r="A8" s="32"/>
      <c r="B8" s="66" t="s">
        <v>25</v>
      </c>
      <c r="C8" s="66" t="s">
        <v>26</v>
      </c>
      <c r="D8" s="66" t="s">
        <v>25</v>
      </c>
      <c r="E8" s="66" t="s">
        <v>26</v>
      </c>
      <c r="F8" s="66" t="s">
        <v>25</v>
      </c>
      <c r="G8" s="66" t="s">
        <v>26</v>
      </c>
    </row>
    <row r="9" spans="1:7" ht="16.5" customHeight="1">
      <c r="A9" s="56" t="s">
        <v>144</v>
      </c>
      <c r="B9" s="116">
        <v>200</v>
      </c>
      <c r="C9" s="122">
        <v>149.8924521655712</v>
      </c>
      <c r="D9" s="116">
        <v>110</v>
      </c>
      <c r="E9" s="122">
        <v>161.28559279786518</v>
      </c>
      <c r="F9" s="116">
        <v>90</v>
      </c>
      <c r="G9" s="122">
        <v>137.99236442250196</v>
      </c>
    </row>
    <row r="10" spans="1:7" ht="27" customHeight="1">
      <c r="A10" s="62" t="s">
        <v>145</v>
      </c>
      <c r="B10" s="116">
        <v>217</v>
      </c>
      <c r="C10" s="122">
        <v>162.63331059964474</v>
      </c>
      <c r="D10" s="116">
        <v>130</v>
      </c>
      <c r="E10" s="122">
        <v>190.61024603384064</v>
      </c>
      <c r="F10" s="116">
        <v>86</v>
      </c>
      <c r="G10" s="122">
        <v>131.85937044816853</v>
      </c>
    </row>
    <row r="11" spans="1:7" ht="16.5" customHeight="1">
      <c r="A11" s="56" t="s">
        <v>143</v>
      </c>
      <c r="B11" s="116">
        <v>114</v>
      </c>
      <c r="C11" s="122">
        <v>85.4386977343756</v>
      </c>
      <c r="D11" s="116">
        <v>82</v>
      </c>
      <c r="E11" s="122">
        <v>120.2310782674995</v>
      </c>
      <c r="F11" s="116">
        <v>32</v>
      </c>
      <c r="G11" s="122">
        <v>49.06395179466736</v>
      </c>
    </row>
    <row r="12" spans="1:7" ht="16.5" customHeight="1">
      <c r="A12" s="56" t="s">
        <v>146</v>
      </c>
      <c r="B12" s="116">
        <v>70</v>
      </c>
      <c r="C12" s="122">
        <v>52.462358257949916</v>
      </c>
      <c r="D12" s="116">
        <v>45</v>
      </c>
      <c r="E12" s="122">
        <v>65.98046978094484</v>
      </c>
      <c r="F12" s="116">
        <v>25</v>
      </c>
      <c r="G12" s="122">
        <v>38.33121233958388</v>
      </c>
    </row>
    <row r="13" spans="1:7" ht="16.5" customHeight="1">
      <c r="A13" s="56" t="s">
        <v>147</v>
      </c>
      <c r="B13" s="116">
        <v>63</v>
      </c>
      <c r="C13" s="122">
        <v>47.21612243215493</v>
      </c>
      <c r="D13" s="116">
        <v>40</v>
      </c>
      <c r="E13" s="122">
        <v>58.64930647195097</v>
      </c>
      <c r="F13" s="116">
        <v>23</v>
      </c>
      <c r="G13" s="122">
        <v>35.26471535241716</v>
      </c>
    </row>
    <row r="14" spans="1:7" ht="16.5" customHeight="1">
      <c r="A14" s="56" t="s">
        <v>149</v>
      </c>
      <c r="B14" s="116">
        <v>36</v>
      </c>
      <c r="C14" s="122">
        <v>26.980641389802813</v>
      </c>
      <c r="D14" s="116">
        <v>21</v>
      </c>
      <c r="E14" s="122">
        <v>30.79088589777426</v>
      </c>
      <c r="F14" s="116">
        <v>15</v>
      </c>
      <c r="G14" s="122">
        <v>22.998727403750326</v>
      </c>
    </row>
    <row r="15" spans="1:7" ht="16.5" customHeight="1">
      <c r="A15" s="56" t="s">
        <v>151</v>
      </c>
      <c r="B15" s="116">
        <v>18</v>
      </c>
      <c r="C15" s="122">
        <v>13.490320694901406</v>
      </c>
      <c r="D15" s="116">
        <v>11</v>
      </c>
      <c r="E15" s="122">
        <v>16.128559279786515</v>
      </c>
      <c r="F15" s="116">
        <v>7</v>
      </c>
      <c r="G15" s="122">
        <v>10.732739455083486</v>
      </c>
    </row>
    <row r="16" spans="1:7" ht="16.5" customHeight="1">
      <c r="A16" s="56" t="s">
        <v>36</v>
      </c>
      <c r="B16" s="116">
        <v>353</v>
      </c>
      <c r="C16" s="122">
        <v>264.5601780722332</v>
      </c>
      <c r="D16" s="116">
        <v>186</v>
      </c>
      <c r="E16" s="122">
        <v>272.71927509457197</v>
      </c>
      <c r="F16" s="116">
        <v>167</v>
      </c>
      <c r="G16" s="122">
        <v>256.0524984284203</v>
      </c>
    </row>
    <row r="17" spans="1:7" ht="27" customHeight="1">
      <c r="A17" s="58" t="s">
        <v>37</v>
      </c>
      <c r="B17" s="120">
        <v>1071</v>
      </c>
      <c r="C17" s="40">
        <v>802.6740813466339</v>
      </c>
      <c r="D17" s="120">
        <v>625</v>
      </c>
      <c r="E17" s="40">
        <v>916.3954136242339</v>
      </c>
      <c r="F17" s="120">
        <v>445</v>
      </c>
      <c r="G17" s="40">
        <v>682.2955796445931</v>
      </c>
    </row>
    <row r="18" spans="1:7" ht="12.75" customHeight="1">
      <c r="A18" s="113"/>
      <c r="B18" s="127"/>
      <c r="C18" s="128"/>
      <c r="D18" s="127"/>
      <c r="E18" s="128"/>
      <c r="F18" s="127"/>
      <c r="G18" s="128"/>
    </row>
    <row r="19" spans="1:7" ht="42.75" customHeight="1">
      <c r="A19" s="189" t="s">
        <v>117</v>
      </c>
      <c r="B19" s="201"/>
      <c r="C19" s="201"/>
      <c r="D19" s="201"/>
      <c r="E19" s="201"/>
      <c r="F19" s="201"/>
      <c r="G19" s="201"/>
    </row>
    <row r="20" spans="1:7" ht="12.75" customHeight="1">
      <c r="A20" s="54"/>
      <c r="B20" s="94"/>
      <c r="C20" s="94"/>
      <c r="D20" s="94"/>
      <c r="E20" s="94"/>
      <c r="F20" s="94"/>
      <c r="G20" s="94"/>
    </row>
    <row r="21" spans="1:7" ht="38.25" customHeight="1">
      <c r="A21" s="189" t="s">
        <v>115</v>
      </c>
      <c r="B21" s="201"/>
      <c r="C21" s="201"/>
      <c r="D21" s="201"/>
      <c r="E21" s="201"/>
      <c r="F21" s="201"/>
      <c r="G21" s="201"/>
    </row>
    <row r="22" spans="1:7" ht="12.75" customHeight="1">
      <c r="A22" s="54"/>
      <c r="B22" s="94"/>
      <c r="C22" s="94"/>
      <c r="D22" s="94"/>
      <c r="E22" s="94"/>
      <c r="F22" s="94"/>
      <c r="G22" s="94"/>
    </row>
    <row r="23" spans="1:7" ht="12.75">
      <c r="A23" s="188" t="s">
        <v>86</v>
      </c>
      <c r="B23" s="197"/>
      <c r="C23" s="197"/>
      <c r="D23" s="197"/>
      <c r="E23" s="197"/>
      <c r="F23" s="197"/>
      <c r="G23" s="197"/>
    </row>
    <row r="24" ht="12.75">
      <c r="A24" s="2" t="s">
        <v>101</v>
      </c>
    </row>
  </sheetData>
  <mergeCells count="3">
    <mergeCell ref="A19:G19"/>
    <mergeCell ref="A21:G21"/>
    <mergeCell ref="A23:G23"/>
  </mergeCells>
  <printOptions horizontalCentered="1"/>
  <pageMargins left="0.5" right="0.5" top="1" bottom="1" header="0" footer="0"/>
  <pageSetup orientation="landscape" r:id="rId1"/>
</worksheet>
</file>

<file path=xl/worksheets/sheet8.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9.00390625" defaultRowHeight="12.75"/>
  <cols>
    <col min="1" max="1" width="8.75390625" style="2" customWidth="1"/>
    <col min="2" max="2" width="7.125" style="2" bestFit="1" customWidth="1"/>
    <col min="3" max="3" width="6.625" style="2" customWidth="1"/>
    <col min="4" max="4" width="6.50390625" style="2" customWidth="1"/>
    <col min="5" max="5" width="7.125" style="2" bestFit="1" customWidth="1"/>
    <col min="6" max="6" width="6.625" style="2" customWidth="1"/>
    <col min="7" max="7" width="6.50390625" style="2" customWidth="1"/>
    <col min="8" max="8" width="6.375" style="2" customWidth="1"/>
    <col min="9" max="9" width="6.625" style="2" customWidth="1"/>
    <col min="10" max="10" width="6.50390625" style="2" customWidth="1"/>
    <col min="11" max="11" width="5.375" style="2" customWidth="1"/>
    <col min="12" max="12" width="5.875" style="2" customWidth="1"/>
    <col min="13" max="13" width="6.50390625" style="2" customWidth="1"/>
    <col min="14" max="16384" width="9.00390625" style="2" customWidth="1"/>
  </cols>
  <sheetData>
    <row r="2" spans="1:13" ht="12.75">
      <c r="A2" s="3" t="s">
        <v>40</v>
      </c>
      <c r="B2" s="4"/>
      <c r="C2" s="4"/>
      <c r="D2" s="4"/>
      <c r="E2" s="4"/>
      <c r="F2" s="4"/>
      <c r="G2" s="4"/>
      <c r="H2" s="4"/>
      <c r="I2" s="4"/>
      <c r="J2" s="4"/>
      <c r="K2" s="4"/>
      <c r="L2" s="4"/>
      <c r="M2" s="4"/>
    </row>
    <row r="3" spans="1:13" s="39" customFormat="1" ht="18" customHeight="1">
      <c r="A3" s="73" t="s">
        <v>155</v>
      </c>
      <c r="B3" s="74"/>
      <c r="C3" s="74"/>
      <c r="D3" s="74"/>
      <c r="E3" s="74"/>
      <c r="F3" s="74"/>
      <c r="G3" s="74"/>
      <c r="H3" s="74"/>
      <c r="I3" s="74"/>
      <c r="J3" s="74"/>
      <c r="K3" s="74"/>
      <c r="L3" s="74"/>
      <c r="M3" s="74"/>
    </row>
    <row r="4" spans="1:13" ht="12.75">
      <c r="A4" s="3" t="s">
        <v>85</v>
      </c>
      <c r="B4" s="4"/>
      <c r="C4" s="4"/>
      <c r="D4" s="4"/>
      <c r="E4" s="4"/>
      <c r="F4" s="4"/>
      <c r="G4" s="4"/>
      <c r="H4" s="4"/>
      <c r="I4" s="4"/>
      <c r="J4" s="4"/>
      <c r="K4" s="4"/>
      <c r="L4" s="4"/>
      <c r="M4" s="4"/>
    </row>
    <row r="5" spans="1:13" ht="12.75">
      <c r="A5" s="3"/>
      <c r="B5" s="4"/>
      <c r="C5" s="4"/>
      <c r="D5" s="4"/>
      <c r="E5" s="4"/>
      <c r="F5" s="4"/>
      <c r="G5" s="4"/>
      <c r="H5" s="4"/>
      <c r="I5" s="4"/>
      <c r="J5" s="4"/>
      <c r="K5" s="4"/>
      <c r="L5" s="4"/>
      <c r="M5" s="4"/>
    </row>
    <row r="6" spans="1:13" ht="18.75" customHeight="1">
      <c r="A6" s="202" t="s">
        <v>128</v>
      </c>
      <c r="B6" s="67" t="s">
        <v>27</v>
      </c>
      <c r="C6" s="71"/>
      <c r="D6" s="68"/>
      <c r="E6" s="69" t="s">
        <v>28</v>
      </c>
      <c r="F6" s="71"/>
      <c r="G6" s="68"/>
      <c r="H6" s="69" t="s">
        <v>29</v>
      </c>
      <c r="I6" s="71"/>
      <c r="J6" s="68"/>
      <c r="K6" s="69" t="s">
        <v>41</v>
      </c>
      <c r="L6" s="71"/>
      <c r="M6" s="68"/>
    </row>
    <row r="7" spans="1:13" ht="45.75" customHeight="1">
      <c r="A7" s="204"/>
      <c r="B7" s="61" t="s">
        <v>132</v>
      </c>
      <c r="C7" s="61" t="s">
        <v>133</v>
      </c>
      <c r="D7" s="61" t="s">
        <v>134</v>
      </c>
      <c r="E7" s="61" t="s">
        <v>132</v>
      </c>
      <c r="F7" s="61" t="s">
        <v>133</v>
      </c>
      <c r="G7" s="61" t="s">
        <v>134</v>
      </c>
      <c r="H7" s="61" t="s">
        <v>132</v>
      </c>
      <c r="I7" s="61" t="s">
        <v>133</v>
      </c>
      <c r="J7" s="61" t="s">
        <v>134</v>
      </c>
      <c r="K7" s="61" t="s">
        <v>132</v>
      </c>
      <c r="L7" s="61" t="s">
        <v>133</v>
      </c>
      <c r="M7" s="61" t="s">
        <v>134</v>
      </c>
    </row>
    <row r="8" spans="1:13" s="39" customFormat="1" ht="25.5" customHeight="1">
      <c r="A8" s="59" t="s">
        <v>42</v>
      </c>
      <c r="B8" s="101">
        <v>133429</v>
      </c>
      <c r="C8" s="101">
        <v>1071</v>
      </c>
      <c r="D8" s="106">
        <v>8.026740813466338</v>
      </c>
      <c r="E8" s="101">
        <v>104493</v>
      </c>
      <c r="F8" s="101">
        <v>616</v>
      </c>
      <c r="G8" s="106">
        <v>5.895131731312145</v>
      </c>
      <c r="H8" s="101">
        <v>23850</v>
      </c>
      <c r="I8" s="101">
        <v>428</v>
      </c>
      <c r="J8" s="106">
        <v>17.945492662473796</v>
      </c>
      <c r="K8" s="130">
        <v>4210</v>
      </c>
      <c r="L8" s="101">
        <v>19</v>
      </c>
      <c r="M8" s="133">
        <v>4.513064133016627</v>
      </c>
    </row>
    <row r="9" spans="1:13" s="39" customFormat="1" ht="18" customHeight="1">
      <c r="A9" s="52" t="s">
        <v>43</v>
      </c>
      <c r="B9" s="116">
        <v>270</v>
      </c>
      <c r="C9" s="116">
        <v>7</v>
      </c>
      <c r="D9" s="122">
        <v>25.925925925925924</v>
      </c>
      <c r="E9" s="116">
        <v>102</v>
      </c>
      <c r="F9" s="116">
        <v>4</v>
      </c>
      <c r="G9" s="134" t="s">
        <v>31</v>
      </c>
      <c r="H9" s="116">
        <v>161</v>
      </c>
      <c r="I9" s="116">
        <v>3</v>
      </c>
      <c r="J9" s="134" t="s">
        <v>31</v>
      </c>
      <c r="K9" s="126">
        <v>3</v>
      </c>
      <c r="L9" s="118" t="s">
        <v>142</v>
      </c>
      <c r="M9" s="121" t="s">
        <v>142</v>
      </c>
    </row>
    <row r="10" spans="1:13" s="39" customFormat="1" ht="18" customHeight="1">
      <c r="A10" s="52" t="s">
        <v>44</v>
      </c>
      <c r="B10" s="116">
        <v>14540</v>
      </c>
      <c r="C10" s="116">
        <v>160</v>
      </c>
      <c r="D10" s="122">
        <v>11.004126547455297</v>
      </c>
      <c r="E10" s="116">
        <v>9519</v>
      </c>
      <c r="F10" s="116">
        <v>73</v>
      </c>
      <c r="G10" s="122">
        <v>7.668872780754281</v>
      </c>
      <c r="H10" s="116">
        <v>4650</v>
      </c>
      <c r="I10" s="116">
        <v>84</v>
      </c>
      <c r="J10" s="122">
        <v>18.06451612903226</v>
      </c>
      <c r="K10" s="116">
        <v>296</v>
      </c>
      <c r="L10" s="116">
        <v>3</v>
      </c>
      <c r="M10" s="134" t="s">
        <v>31</v>
      </c>
    </row>
    <row r="11" spans="1:13" s="39" customFormat="1" ht="18" customHeight="1">
      <c r="A11" s="52" t="s">
        <v>45</v>
      </c>
      <c r="B11" s="116">
        <v>31729</v>
      </c>
      <c r="C11" s="116">
        <v>283</v>
      </c>
      <c r="D11" s="122">
        <v>8.919285196507927</v>
      </c>
      <c r="E11" s="116">
        <v>23325</v>
      </c>
      <c r="F11" s="116">
        <v>161</v>
      </c>
      <c r="G11" s="122">
        <v>6.902465166130761</v>
      </c>
      <c r="H11" s="116">
        <v>7466</v>
      </c>
      <c r="I11" s="116">
        <v>117</v>
      </c>
      <c r="J11" s="122">
        <v>15.671042057326545</v>
      </c>
      <c r="K11" s="116">
        <v>763</v>
      </c>
      <c r="L11" s="116">
        <v>3</v>
      </c>
      <c r="M11" s="134" t="s">
        <v>31</v>
      </c>
    </row>
    <row r="12" spans="1:13" s="39" customFormat="1" ht="18" customHeight="1">
      <c r="A12" s="52" t="s">
        <v>46</v>
      </c>
      <c r="B12" s="116">
        <v>38851</v>
      </c>
      <c r="C12" s="116">
        <v>249</v>
      </c>
      <c r="D12" s="122">
        <v>6.409101438830403</v>
      </c>
      <c r="E12" s="116">
        <v>31127</v>
      </c>
      <c r="F12" s="116">
        <v>149</v>
      </c>
      <c r="G12" s="122">
        <v>4.7868410062004045</v>
      </c>
      <c r="H12" s="116">
        <v>6046</v>
      </c>
      <c r="I12" s="116">
        <v>89</v>
      </c>
      <c r="J12" s="122">
        <v>14.720476347998677</v>
      </c>
      <c r="K12" s="116">
        <v>1435</v>
      </c>
      <c r="L12" s="116">
        <v>9</v>
      </c>
      <c r="M12" s="53">
        <v>6.2717770034843205</v>
      </c>
    </row>
    <row r="13" spans="1:13" s="39" customFormat="1" ht="18" customHeight="1">
      <c r="A13" s="52" t="s">
        <v>47</v>
      </c>
      <c r="B13" s="116">
        <v>45477</v>
      </c>
      <c r="C13" s="116">
        <v>340</v>
      </c>
      <c r="D13" s="122">
        <v>7.476306704487983</v>
      </c>
      <c r="E13" s="116">
        <v>38330</v>
      </c>
      <c r="F13" s="116">
        <v>208</v>
      </c>
      <c r="G13" s="122">
        <v>5.426558831202713</v>
      </c>
      <c r="H13" s="116">
        <v>5165</v>
      </c>
      <c r="I13" s="116">
        <v>125</v>
      </c>
      <c r="J13" s="122">
        <v>24.201355275895448</v>
      </c>
      <c r="K13" s="116">
        <v>1626</v>
      </c>
      <c r="L13" s="116">
        <v>4</v>
      </c>
      <c r="M13" s="134" t="s">
        <v>31</v>
      </c>
    </row>
    <row r="14" spans="1:13" s="39" customFormat="1" ht="18" customHeight="1">
      <c r="A14" s="51" t="s">
        <v>48</v>
      </c>
      <c r="B14" s="129">
        <v>2550</v>
      </c>
      <c r="C14" s="101">
        <v>19</v>
      </c>
      <c r="D14" s="133">
        <v>7.450980392156863</v>
      </c>
      <c r="E14" s="129">
        <v>2081</v>
      </c>
      <c r="F14" s="101">
        <v>14</v>
      </c>
      <c r="G14" s="133">
        <v>6.727534839019702</v>
      </c>
      <c r="H14" s="129">
        <v>360</v>
      </c>
      <c r="I14" s="101">
        <v>5</v>
      </c>
      <c r="J14" s="135" t="s">
        <v>31</v>
      </c>
      <c r="K14" s="131">
        <v>87</v>
      </c>
      <c r="L14" s="132" t="s">
        <v>142</v>
      </c>
      <c r="M14" s="136" t="s">
        <v>142</v>
      </c>
    </row>
    <row r="15" spans="1:13" s="39" customFormat="1" ht="18" customHeight="1">
      <c r="A15" s="137"/>
      <c r="B15" s="127"/>
      <c r="C15" s="127"/>
      <c r="D15" s="128"/>
      <c r="E15" s="127"/>
      <c r="F15" s="127"/>
      <c r="G15" s="128"/>
      <c r="H15" s="127"/>
      <c r="I15" s="127"/>
      <c r="J15" s="138"/>
      <c r="K15" s="139"/>
      <c r="L15" s="139"/>
      <c r="M15" s="140"/>
    </row>
    <row r="16" spans="1:13" ht="38.25" customHeight="1">
      <c r="A16" s="189" t="s">
        <v>118</v>
      </c>
      <c r="B16" s="201"/>
      <c r="C16" s="201"/>
      <c r="D16" s="201"/>
      <c r="E16" s="201"/>
      <c r="F16" s="201"/>
      <c r="G16" s="201"/>
      <c r="H16" s="201"/>
      <c r="I16" s="201"/>
      <c r="J16" s="201"/>
      <c r="K16" s="201"/>
      <c r="L16" s="201"/>
      <c r="M16" s="201"/>
    </row>
    <row r="17" spans="1:13" ht="12.75" customHeight="1">
      <c r="A17" s="54"/>
      <c r="B17" s="94"/>
      <c r="C17" s="94"/>
      <c r="D17" s="94"/>
      <c r="E17" s="94"/>
      <c r="F17" s="94"/>
      <c r="G17" s="94"/>
      <c r="H17" s="94"/>
      <c r="I17" s="94"/>
      <c r="J17" s="94"/>
      <c r="K17" s="94"/>
      <c r="L17" s="94"/>
      <c r="M17" s="94"/>
    </row>
    <row r="18" spans="1:13" ht="26.25" customHeight="1">
      <c r="A18" s="189" t="s">
        <v>119</v>
      </c>
      <c r="B18" s="201"/>
      <c r="C18" s="201"/>
      <c r="D18" s="201"/>
      <c r="E18" s="201"/>
      <c r="F18" s="201"/>
      <c r="G18" s="201"/>
      <c r="H18" s="201"/>
      <c r="I18" s="201"/>
      <c r="J18" s="201"/>
      <c r="K18" s="201"/>
      <c r="L18" s="201"/>
      <c r="M18" s="201"/>
    </row>
    <row r="19" spans="1:13" ht="12.75" customHeight="1">
      <c r="A19" s="54"/>
      <c r="B19" s="94"/>
      <c r="C19" s="94"/>
      <c r="D19" s="94"/>
      <c r="E19" s="94"/>
      <c r="F19" s="94"/>
      <c r="G19" s="94"/>
      <c r="H19" s="94"/>
      <c r="I19" s="94"/>
      <c r="J19" s="94"/>
      <c r="K19" s="94"/>
      <c r="L19" s="94"/>
      <c r="M19" s="94"/>
    </row>
    <row r="20" spans="1:13" ht="12.75">
      <c r="A20" s="189" t="s">
        <v>86</v>
      </c>
      <c r="B20" s="201"/>
      <c r="C20" s="201"/>
      <c r="D20" s="201"/>
      <c r="E20" s="201"/>
      <c r="F20" s="201"/>
      <c r="G20" s="201"/>
      <c r="H20" s="201"/>
      <c r="I20" s="201"/>
      <c r="J20" s="201"/>
      <c r="K20" s="201"/>
      <c r="L20" s="201"/>
      <c r="M20" s="201"/>
    </row>
  </sheetData>
  <mergeCells count="4">
    <mergeCell ref="A16:M16"/>
    <mergeCell ref="A18:M18"/>
    <mergeCell ref="A20:M20"/>
    <mergeCell ref="A6:A7"/>
  </mergeCells>
  <printOptions horizontalCentered="1"/>
  <pageMargins left="0" right="0" top="1" bottom="1" header="0" footer="0"/>
  <pageSetup orientation="landscape" scale="90" r:id="rId1"/>
</worksheet>
</file>

<file path=xl/worksheets/sheet9.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9.00390625" defaultRowHeight="12.75"/>
  <cols>
    <col min="1" max="1" width="10.75390625" style="2" customWidth="1"/>
    <col min="2" max="2" width="7.125" style="2" bestFit="1" customWidth="1"/>
    <col min="3" max="3" width="6.00390625" style="2" customWidth="1"/>
    <col min="4" max="4" width="6.75390625" style="2" customWidth="1"/>
    <col min="5" max="5" width="7.125" style="2" bestFit="1" customWidth="1"/>
    <col min="6" max="6" width="6.00390625" style="2" customWidth="1"/>
    <col min="7" max="8" width="6.75390625" style="2" customWidth="1"/>
    <col min="9" max="9" width="6.00390625" style="2" customWidth="1"/>
    <col min="10" max="11" width="6.75390625" style="2" customWidth="1"/>
    <col min="12" max="12" width="6.00390625" style="2" customWidth="1"/>
    <col min="13" max="13" width="6.75390625" style="2" customWidth="1"/>
    <col min="14" max="16384" width="9.00390625" style="2" customWidth="1"/>
  </cols>
  <sheetData>
    <row r="2" spans="1:13" ht="12.75">
      <c r="A2" s="3" t="s">
        <v>50</v>
      </c>
      <c r="B2" s="4"/>
      <c r="C2" s="4"/>
      <c r="D2" s="4"/>
      <c r="E2" s="4"/>
      <c r="F2" s="4"/>
      <c r="G2" s="4"/>
      <c r="H2" s="4"/>
      <c r="I2" s="4"/>
      <c r="J2" s="4"/>
      <c r="K2" s="4"/>
      <c r="L2" s="4"/>
      <c r="M2" s="4"/>
    </row>
    <row r="3" spans="1:13" ht="12.75">
      <c r="A3" s="5" t="s">
        <v>51</v>
      </c>
      <c r="B3" s="4"/>
      <c r="C3" s="4"/>
      <c r="D3" s="4"/>
      <c r="E3" s="4"/>
      <c r="F3" s="4"/>
      <c r="G3" s="4"/>
      <c r="H3" s="4"/>
      <c r="I3" s="4"/>
      <c r="J3" s="4"/>
      <c r="K3" s="4"/>
      <c r="L3" s="4"/>
      <c r="M3" s="4"/>
    </row>
    <row r="4" spans="1:13" ht="12.75">
      <c r="A4" s="3" t="s">
        <v>120</v>
      </c>
      <c r="B4" s="4"/>
      <c r="C4" s="4"/>
      <c r="D4" s="4"/>
      <c r="E4" s="4"/>
      <c r="F4" s="4"/>
      <c r="G4" s="4"/>
      <c r="H4" s="4"/>
      <c r="I4" s="4"/>
      <c r="J4" s="4"/>
      <c r="K4" s="4"/>
      <c r="L4" s="4"/>
      <c r="M4" s="4"/>
    </row>
    <row r="5" spans="1:13" ht="12.75">
      <c r="A5" s="3"/>
      <c r="B5" s="4"/>
      <c r="C5" s="4"/>
      <c r="D5" s="4"/>
      <c r="E5" s="4"/>
      <c r="F5" s="4"/>
      <c r="G5" s="4"/>
      <c r="H5" s="4"/>
      <c r="I5" s="4"/>
      <c r="J5" s="4"/>
      <c r="K5" s="4"/>
      <c r="L5" s="4"/>
      <c r="M5" s="4"/>
    </row>
    <row r="6" spans="1:13" ht="18" customHeight="1">
      <c r="A6" s="31"/>
      <c r="B6" s="67" t="s">
        <v>27</v>
      </c>
      <c r="C6" s="71"/>
      <c r="D6" s="68"/>
      <c r="E6" s="69" t="s">
        <v>28</v>
      </c>
      <c r="F6" s="71"/>
      <c r="G6" s="68"/>
      <c r="H6" s="69" t="s">
        <v>29</v>
      </c>
      <c r="I6" s="71"/>
      <c r="J6" s="68"/>
      <c r="K6" s="69" t="s">
        <v>41</v>
      </c>
      <c r="L6" s="71"/>
      <c r="M6" s="68"/>
    </row>
    <row r="7" spans="1:13" ht="40.5" customHeight="1">
      <c r="A7" s="141" t="s">
        <v>130</v>
      </c>
      <c r="B7" s="61" t="s">
        <v>132</v>
      </c>
      <c r="C7" s="61" t="s">
        <v>133</v>
      </c>
      <c r="D7" s="61" t="s">
        <v>134</v>
      </c>
      <c r="E7" s="61" t="s">
        <v>132</v>
      </c>
      <c r="F7" s="61" t="s">
        <v>133</v>
      </c>
      <c r="G7" s="61" t="s">
        <v>134</v>
      </c>
      <c r="H7" s="61" t="s">
        <v>132</v>
      </c>
      <c r="I7" s="61" t="s">
        <v>133</v>
      </c>
      <c r="J7" s="61" t="s">
        <v>134</v>
      </c>
      <c r="K7" s="61" t="s">
        <v>132</v>
      </c>
      <c r="L7" s="61" t="s">
        <v>133</v>
      </c>
      <c r="M7" s="61" t="s">
        <v>134</v>
      </c>
    </row>
    <row r="8" spans="1:13" s="39" customFormat="1" ht="24" customHeight="1">
      <c r="A8" s="51" t="s">
        <v>52</v>
      </c>
      <c r="B8" s="101">
        <v>133429</v>
      </c>
      <c r="C8" s="101">
        <v>1071</v>
      </c>
      <c r="D8" s="143">
        <v>8.026740813466338</v>
      </c>
      <c r="E8" s="101">
        <v>104493</v>
      </c>
      <c r="F8" s="101">
        <v>616</v>
      </c>
      <c r="G8" s="143">
        <v>5.895131731312145</v>
      </c>
      <c r="H8" s="101">
        <v>23850</v>
      </c>
      <c r="I8" s="101">
        <v>428</v>
      </c>
      <c r="J8" s="143">
        <v>17.945492662473796</v>
      </c>
      <c r="K8" s="101">
        <v>4160</v>
      </c>
      <c r="L8" s="101">
        <v>19</v>
      </c>
      <c r="M8" s="145">
        <v>4.5673076923076925</v>
      </c>
    </row>
    <row r="9" spans="1:13" ht="18" customHeight="1">
      <c r="A9" s="56" t="s">
        <v>135</v>
      </c>
      <c r="B9" s="116">
        <v>99179</v>
      </c>
      <c r="C9" s="116">
        <v>583</v>
      </c>
      <c r="D9" s="144">
        <v>5.87826051885984</v>
      </c>
      <c r="E9" s="116">
        <v>82507</v>
      </c>
      <c r="F9" s="116">
        <v>388</v>
      </c>
      <c r="G9" s="144">
        <v>4.702631291890385</v>
      </c>
      <c r="H9" s="116">
        <v>468</v>
      </c>
      <c r="I9" s="116">
        <v>180</v>
      </c>
      <c r="J9" s="144">
        <v>384.61538461538464</v>
      </c>
      <c r="K9" s="116">
        <v>3004</v>
      </c>
      <c r="L9" s="116">
        <v>11</v>
      </c>
      <c r="M9" s="57">
        <v>3.6617842876165114</v>
      </c>
    </row>
    <row r="10" spans="1:13" ht="18" customHeight="1">
      <c r="A10" s="56" t="s">
        <v>136</v>
      </c>
      <c r="B10" s="116">
        <v>19799</v>
      </c>
      <c r="C10" s="116">
        <v>163</v>
      </c>
      <c r="D10" s="144">
        <v>8.232739027223598</v>
      </c>
      <c r="E10" s="116">
        <v>13951</v>
      </c>
      <c r="F10" s="116">
        <v>85</v>
      </c>
      <c r="G10" s="144">
        <v>6.092753207655365</v>
      </c>
      <c r="H10" s="116">
        <v>174</v>
      </c>
      <c r="I10" s="116">
        <v>76</v>
      </c>
      <c r="J10" s="144">
        <v>436.7816091954023</v>
      </c>
      <c r="K10" s="116">
        <v>680</v>
      </c>
      <c r="L10" s="116">
        <v>2</v>
      </c>
      <c r="M10" s="146" t="s">
        <v>31</v>
      </c>
    </row>
    <row r="11" spans="1:13" ht="18" customHeight="1">
      <c r="A11" s="142" t="s">
        <v>137</v>
      </c>
      <c r="B11" s="101">
        <v>13510</v>
      </c>
      <c r="C11" s="101">
        <v>297</v>
      </c>
      <c r="D11" s="145">
        <v>21.983715766099184</v>
      </c>
      <c r="E11" s="101">
        <v>7286</v>
      </c>
      <c r="F11" s="101">
        <v>128</v>
      </c>
      <c r="G11" s="145">
        <v>17.567938512215207</v>
      </c>
      <c r="H11" s="101">
        <v>52</v>
      </c>
      <c r="I11" s="101">
        <v>161</v>
      </c>
      <c r="J11" s="145">
        <v>3096.153846153846</v>
      </c>
      <c r="K11" s="101">
        <v>452</v>
      </c>
      <c r="L11" s="101">
        <v>5</v>
      </c>
      <c r="M11" s="147" t="s">
        <v>31</v>
      </c>
    </row>
    <row r="12" spans="1:13" ht="12.75" customHeight="1">
      <c r="A12" s="113"/>
      <c r="B12" s="127"/>
      <c r="C12" s="127"/>
      <c r="D12" s="148"/>
      <c r="E12" s="127"/>
      <c r="F12" s="127"/>
      <c r="G12" s="148"/>
      <c r="H12" s="127"/>
      <c r="I12" s="127"/>
      <c r="J12" s="148"/>
      <c r="K12" s="127"/>
      <c r="L12" s="127"/>
      <c r="M12" s="149"/>
    </row>
    <row r="13" spans="1:13" s="54" customFormat="1" ht="76.5" customHeight="1">
      <c r="A13" s="189" t="s">
        <v>121</v>
      </c>
      <c r="B13" s="189"/>
      <c r="C13" s="189"/>
      <c r="D13" s="189"/>
      <c r="E13" s="189"/>
      <c r="F13" s="189"/>
      <c r="G13" s="189"/>
      <c r="H13" s="189"/>
      <c r="I13" s="189"/>
      <c r="J13" s="189"/>
      <c r="K13" s="189"/>
      <c r="L13" s="189"/>
      <c r="M13" s="189"/>
    </row>
    <row r="14" s="54" customFormat="1" ht="12.75" customHeight="1"/>
    <row r="15" spans="1:13" ht="25.5" customHeight="1">
      <c r="A15" s="189" t="s">
        <v>119</v>
      </c>
      <c r="B15" s="201"/>
      <c r="C15" s="201"/>
      <c r="D15" s="201"/>
      <c r="E15" s="201"/>
      <c r="F15" s="201"/>
      <c r="G15" s="201"/>
      <c r="H15" s="201"/>
      <c r="I15" s="201"/>
      <c r="J15" s="201"/>
      <c r="K15" s="201"/>
      <c r="L15" s="201"/>
      <c r="M15" s="201"/>
    </row>
    <row r="16" spans="1:13" ht="12.75" customHeight="1">
      <c r="A16" s="54"/>
      <c r="B16" s="94"/>
      <c r="C16" s="94"/>
      <c r="D16" s="94"/>
      <c r="E16" s="94"/>
      <c r="F16" s="94"/>
      <c r="G16" s="94"/>
      <c r="H16" s="94"/>
      <c r="I16" s="94"/>
      <c r="J16" s="94"/>
      <c r="K16" s="94"/>
      <c r="L16" s="94"/>
      <c r="M16" s="94"/>
    </row>
    <row r="17" spans="1:13" ht="12.75">
      <c r="A17" s="188" t="s">
        <v>86</v>
      </c>
      <c r="B17" s="197"/>
      <c r="C17" s="197"/>
      <c r="D17" s="197"/>
      <c r="E17" s="197"/>
      <c r="F17" s="197"/>
      <c r="G17" s="197"/>
      <c r="H17" s="197"/>
      <c r="I17" s="197"/>
      <c r="J17" s="197"/>
      <c r="K17" s="197"/>
      <c r="L17" s="197"/>
      <c r="M17" s="197"/>
    </row>
    <row r="24" ht="12.75">
      <c r="A24" s="17" t="s">
        <v>57</v>
      </c>
    </row>
  </sheetData>
  <mergeCells count="3">
    <mergeCell ref="A13:M13"/>
    <mergeCell ref="A15:M15"/>
    <mergeCell ref="A17:M17"/>
  </mergeCells>
  <printOptions horizontalCentered="1"/>
  <pageMargins left="0.25" right="0.25" top="1" bottom="1" header="0" footer="0"/>
  <pageSetup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2000-09-29T12:22:26Z</cp:lastPrinted>
  <dcterms:created xsi:type="dcterms:W3CDTF">2000-08-07T20:23:51Z</dcterms:created>
  <dcterms:modified xsi:type="dcterms:W3CDTF">2003-10-28T14:47:34Z</dcterms:modified>
  <cp:category/>
  <cp:version/>
  <cp:contentType/>
  <cp:contentStatus/>
</cp:coreProperties>
</file>