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21'!$A$2:$E$30</definedName>
    <definedName name="_xlnm.Print_Area" localSheetId="2">'Table 22'!$A$2:$K$37</definedName>
    <definedName name="_xlnm.Print_Area" localSheetId="3">'Table 23'!$A$2:$J$19</definedName>
    <definedName name="_xlnm.Print_Area" localSheetId="4">'Table 24'!$A$2:$G$21</definedName>
    <definedName name="_xlnm.Print_Area" localSheetId="5">'Table 25'!$A$2:$I$20</definedName>
    <definedName name="_xlnm.Print_Area" localSheetId="6">'Table 26'!$A$2:$G$25</definedName>
    <definedName name="_xlnm.Print_Area" localSheetId="7">'Table 27'!$A$2:$M$17</definedName>
    <definedName name="_xlnm.Print_Area" localSheetId="8">'Table 28'!$A$2:$M$14</definedName>
    <definedName name="_xlnm.Print_Area" localSheetId="9">'Table 29'!$A$2:$I$35</definedName>
    <definedName name="_xlnm.Print_Area" localSheetId="10">'Table 30'!$A$2:$M$21</definedName>
    <definedName name="_xlnm.Print_Area" localSheetId="11">'Table 31'!$A$2:$M$17</definedName>
    <definedName name="_xlnm.Print_Area" localSheetId="12">'Table 32'!$A$2:$M$14</definedName>
    <definedName name="Print_Area_MI" localSheetId="1">'Table 21'!#REF!</definedName>
  </definedNames>
  <calcPr fullCalcOnLoad="1"/>
</workbook>
</file>

<file path=xl/sharedStrings.xml><?xml version="1.0" encoding="utf-8"?>
<sst xmlns="http://schemas.openxmlformats.org/spreadsheetml/2006/main" count="423" uniqueCount="167">
  <si>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</si>
  <si>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</si>
  <si>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</si>
  <si>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</si>
  <si>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</si>
  <si>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</si>
  <si>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</si>
  <si>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</si>
  <si>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</si>
  <si>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</si>
  <si>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</si>
  <si>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</si>
  <si>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</si>
  <si>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</si>
  <si>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</si>
  <si>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</si>
  <si>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</si>
  <si>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</si>
  <si>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</si>
  <si>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</si>
  <si>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</si>
  <si>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</si>
  <si>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</si>
  <si>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</si>
  <si>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</si>
  <si>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</si>
  <si>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</si>
  <si>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</si>
  <si>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</si>
  <si>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</si>
  <si>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</si>
  <si>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</si>
  <si>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</si>
  <si>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</si>
  <si>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</si>
  <si>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</si>
  <si>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</si>
  <si>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</si>
  <si>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</si>
  <si>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</si>
  <si>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</si>
  <si>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</si>
  <si>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</si>
  <si>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</si>
  <si>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</si>
  <si>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</si>
  <si>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</si>
  <si>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</si>
  <si>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</si>
  <si>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</si>
  <si>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</si>
  <si>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</si>
  <si>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</si>
  <si>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</si>
  <si>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</si>
  <si>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</si>
  <si>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</si>
  <si>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</si>
  <si>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</si>
  <si>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</si>
  <si>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</si>
  <si>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</si>
  <si>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</si>
  <si>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</si>
  <si>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</si>
  <si>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</si>
  <si>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</si>
  <si>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</si>
  <si>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</si>
  <si>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</si>
  <si>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</si>
  <si>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</si>
  <si>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</si>
  <si>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</si>
  <si>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</si>
  <si>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</si>
  <si>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</si>
  <si>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</si>
  <si>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</si>
  <si>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</si>
  <si>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</si>
  <si>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</si>
  <si>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</si>
  <si>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</si>
  <si>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</si>
  <si>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</si>
  <si>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</si>
  <si>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</si>
  <si>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</si>
  <si>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</si>
  <si>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</si>
  <si>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</si>
  <si>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</si>
  <si>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</si>
  <si>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</si>
  <si>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</si>
  <si>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</si>
  <si>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</si>
  <si>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</si>
  <si>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</si>
  <si>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</si>
  <si>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</si>
  <si>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</si>
  <si>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</si>
  <si>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</si>
  <si>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</si>
  <si>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</si>
  <si>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</si>
  <si>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</si>
  <si>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</si>
  <si>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</si>
  <si>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</si>
  <si>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</si>
  <si>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</si>
  <si>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</si>
  <si>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</si>
  <si>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</si>
  <si>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</si>
  <si>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</si>
  <si>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</si>
  <si>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</si>
  <si>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</si>
  <si>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</si>
  <si>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</si>
  <si>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</si>
  <si>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</si>
  <si>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</si>
  <si>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</si>
  <si>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</si>
  <si>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</si>
  <si>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</si>
  <si>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</si>
  <si>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</si>
  <si>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</si>
  <si>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</si>
  <si>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</si>
  <si>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</si>
  <si>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t>Perinatal Deaths, Total Births and Perinatal Death Rates by Age and Race of Mother</t>
  </si>
  <si>
    <t>Infant Deaths and Infant Death Rates by Race of Mother,</t>
  </si>
  <si>
    <t>Smoking Status During Pregnancy and Underlying Cause of Death</t>
  </si>
  <si>
    <t xml:space="preserve">--- </t>
  </si>
  <si>
    <t>Selected Years 1950 - 2004</t>
  </si>
  <si>
    <t>Source:  2004 Michigan Resident Death File, Vital Records and Health Data Development Section, MDCH</t>
  </si>
  <si>
    <t>Michigan Residents, 2004</t>
  </si>
  <si>
    <t>Source:  2004 Michigan Resident Birth, Fetal Death and Infant Death Matched Files, Vital Records and Health Data Development Section, MDCH</t>
  </si>
  <si>
    <t>Source:  2004 Michigan Resident Birth and Infant Death Matched Files, Vital Records and Health Data Development Section, MDCH</t>
  </si>
  <si>
    <t>Michigan Resident, 2004</t>
  </si>
  <si>
    <t>Michigan Residents, Selected Years 1970 - 2004</t>
  </si>
  <si>
    <t>Source:  2004 Michigan Resident Death Files, Vital Records and Health Data Development Section, MDCH</t>
  </si>
  <si>
    <r>
      <t xml:space="preserve">Source:  1950 - 2004 Michigan Resident Death Files, Vital Records and Health Data Development Section, MDCH.  </t>
    </r>
    <r>
      <rPr>
        <i/>
        <sz val="10"/>
        <rFont val="Arial"/>
        <family val="2"/>
      </rPr>
      <t>Monthly Vital Statistics Report Vol 48 Num 19</t>
    </r>
    <r>
      <rPr>
        <sz val="10"/>
        <rFont val="Arial"/>
        <family val="2"/>
      </rPr>
      <t>, National Center for Health Statistics. 2003 &amp; 2004 U.S. data are provisional.</t>
    </r>
  </si>
  <si>
    <t>Infant Deaths, Live Births and Infant Death Rates by Age of Mother and Race of Infant</t>
  </si>
  <si>
    <t>---</t>
  </si>
  <si>
    <r>
      <t>Perinatal Deaths, Total Births and Perinatal Death Rates by Level of Prenatal Care and Race</t>
    </r>
    <r>
      <rPr>
        <b/>
        <vertAlign val="superscript"/>
        <sz val="10"/>
        <rFont val="Arial"/>
        <family val="2"/>
      </rPr>
      <t xml:space="preserve"> </t>
    </r>
    <r>
      <rPr>
        <b/>
        <sz val="10"/>
        <rFont val="Arial"/>
        <family val="2"/>
      </rPr>
      <t>of Mother</t>
    </r>
  </si>
  <si>
    <r>
      <t xml:space="preserve">Level of Care </t>
    </r>
    <r>
      <rPr>
        <i/>
        <sz val="10"/>
        <rFont val="Arial"/>
        <family val="2"/>
      </rPr>
      <t>(Kessner Index)</t>
    </r>
  </si>
  <si>
    <t>Index</t>
  </si>
  <si>
    <r>
      <t>Table 21</t>
    </r>
    <r>
      <rPr>
        <sz val="10"/>
        <rFont val="Comic Sans MS"/>
        <family val="4"/>
      </rPr>
      <t xml:space="preserve">  Infant Deaths and Infant Mortality Rates, Michigan and United States Residents, 1950 - 2004</t>
    </r>
  </si>
  <si>
    <r>
      <t>Table 22</t>
    </r>
    <r>
      <rPr>
        <sz val="10"/>
        <rFont val="Comic Sans MS"/>
        <family val="4"/>
      </rPr>
      <t xml:space="preserve">  Infant Deaths and Mortality Rates by Age at Death, Michigan Residents, 1970 - 2004</t>
    </r>
  </si>
  <si>
    <r>
      <t>Table 23</t>
    </r>
    <r>
      <rPr>
        <sz val="10"/>
        <rFont val="Comic Sans MS"/>
        <family val="4"/>
      </rPr>
      <t xml:space="preserve">  Infant, Hebdomadal, Fetal and Perinatal Death Rates by Specified Race and Ancestry, Michigan Residents, 2004</t>
    </r>
  </si>
  <si>
    <r>
      <t>Table 24</t>
    </r>
    <r>
      <rPr>
        <sz val="10"/>
        <rFont val="Comic Sans MS"/>
        <family val="4"/>
      </rPr>
      <t xml:space="preserve">  Infant Deaths by Age at Death and Underlying Cause, Michigan Residents, 2004</t>
    </r>
  </si>
  <si>
    <r>
      <t>Table 25</t>
    </r>
    <r>
      <rPr>
        <sz val="10"/>
        <rFont val="Comic Sans MS"/>
        <family val="4"/>
      </rPr>
      <t xml:space="preserve">  Infant Deaths and Infant Death Rates by Race and Underlying Cause, Michigan Residents, 2004</t>
    </r>
  </si>
  <si>
    <r>
      <t>Table 26</t>
    </r>
    <r>
      <rPr>
        <sz val="10"/>
        <rFont val="Comic Sans MS"/>
        <family val="4"/>
      </rPr>
      <t xml:space="preserve">  Infant Deaths and Infant Death Rates by Sex of Infant and Underlying Cause, Michigan Residents, 2004</t>
    </r>
  </si>
  <si>
    <r>
      <t>Table 27</t>
    </r>
    <r>
      <rPr>
        <sz val="10"/>
        <rFont val="Comic Sans MS"/>
        <family val="4"/>
      </rPr>
      <t xml:space="preserve">  Infant Deaths, Live Births and Infant Death Rates by Age and Race of Mother, Michigan Resident, 2004</t>
    </r>
  </si>
  <si>
    <r>
      <t>Table 28</t>
    </r>
    <r>
      <rPr>
        <sz val="10"/>
        <rFont val="Comic Sans MS"/>
        <family val="4"/>
      </rPr>
      <t xml:space="preserve">  Infant Deaths, Live Births and Infant Death Rates by Level Prenatal Care and Race, Michigan Resident, 2004</t>
    </r>
  </si>
  <si>
    <r>
      <t>Table 29</t>
    </r>
    <r>
      <rPr>
        <sz val="10"/>
        <rFont val="Comic Sans MS"/>
        <family val="4"/>
      </rPr>
      <t xml:space="preserve">  Live Births, Infant Deaths and Infant Death Rates by Birth Weight, Age at Death and Race, Michigan Resident, 2004</t>
    </r>
  </si>
  <si>
    <r>
      <t>Table 30</t>
    </r>
    <r>
      <rPr>
        <sz val="10"/>
        <rFont val="Comic Sans MS"/>
        <family val="4"/>
      </rPr>
      <t xml:space="preserve">  Infant Deaths and Infant Death Rates by Race of Mother Smoking Status During Pregnancy and Underlying Cause of Death, Michigan Residents, 2004</t>
    </r>
  </si>
  <si>
    <r>
      <t>Table 31</t>
    </r>
    <r>
      <rPr>
        <sz val="10"/>
        <rFont val="Comic Sans MS"/>
        <family val="4"/>
      </rPr>
      <t xml:space="preserve">  Perinatal Deaths, Total Births and Perinatal Death Rates by Age and Race of Mother, Michigan Resident, 2004</t>
    </r>
  </si>
  <si>
    <r>
      <t>Table 32</t>
    </r>
    <r>
      <rPr>
        <sz val="10"/>
        <rFont val="Comic Sans MS"/>
        <family val="4"/>
      </rPr>
      <t xml:space="preserve">  Perinatal Deaths, Total Births and Perinatal Death Rates by Level Prenatal Care and Race of Mother, Michigan Resident, 2004</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</si>
</sst>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5">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0"/>
      <color indexed="10"/>
      <name val="Arial"/>
      <family val="2"/>
    </font>
    <font>
      <b/>
      <sz val="10"/>
      <name val="Arial"/>
      <family val="2"/>
    </font>
    <font>
      <b/>
      <vertAlign val="superscript"/>
      <sz val="10"/>
      <name val="Arial"/>
      <family val="2"/>
    </font>
    <font>
      <u val="single"/>
      <sz val="10"/>
      <color indexed="12"/>
      <name val="Courier"/>
      <family val="0"/>
    </font>
    <font>
      <u val="single"/>
      <sz val="10"/>
      <color indexed="36"/>
      <name val="Courier"/>
      <family val="0"/>
    </font>
    <font>
      <vertAlign val="superscript"/>
      <sz val="10"/>
      <name val="Arial"/>
      <family val="2"/>
    </font>
    <font>
      <sz val="10"/>
      <name val="Comic Sans MS"/>
      <family val="4"/>
    </font>
    <font>
      <b/>
      <sz val="10"/>
      <name val="Comic Sans MS"/>
      <family val="4"/>
    </font>
  </fonts>
  <fills count="2">
    <fill>
      <patternFill/>
    </fill>
    <fill>
      <patternFill patternType="gray125"/>
    </fill>
  </fills>
  <borders count="19">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4" fillId="0" borderId="0" applyFont="0" applyFill="0" applyBorder="0" applyAlignment="0" applyProtection="0"/>
  </cellStyleXfs>
  <cellXfs count="189">
    <xf numFmtId="164" fontId="0" fillId="0" borderId="0" xfId="0" applyAlignment="1">
      <alignment/>
    </xf>
    <xf numFmtId="164" fontId="5" fillId="0" borderId="0" xfId="0" applyFont="1" applyAlignment="1">
      <alignment/>
    </xf>
    <xf numFmtId="37" fontId="5" fillId="0" borderId="0" xfId="0" applyNumberFormat="1" applyFont="1" applyAlignment="1">
      <alignment/>
    </xf>
    <xf numFmtId="164" fontId="5" fillId="0" borderId="0" xfId="0" applyFont="1" applyAlignment="1">
      <alignment wrapText="1"/>
    </xf>
    <xf numFmtId="164" fontId="5" fillId="0" borderId="0" xfId="0" applyFont="1" applyAlignment="1">
      <alignment/>
    </xf>
    <xf numFmtId="164" fontId="5" fillId="0" borderId="0" xfId="0" applyFont="1" applyAlignment="1">
      <alignment wrapText="1"/>
    </xf>
    <xf numFmtId="164" fontId="7"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8" fillId="0" borderId="0" xfId="0" applyFont="1" applyAlignment="1" applyProtection="1">
      <alignment horizontal="center"/>
      <protection/>
    </xf>
    <xf numFmtId="164" fontId="5" fillId="0" borderId="1" xfId="0" applyFont="1" applyBorder="1" applyAlignment="1" applyProtection="1">
      <alignment horizontal="center" vertical="center" wrapText="1"/>
      <protection/>
    </xf>
    <xf numFmtId="164" fontId="5" fillId="0" borderId="2" xfId="0" applyFont="1" applyBorder="1" applyAlignment="1" applyProtection="1">
      <alignment horizontal="centerContinuous" vertical="center"/>
      <protection/>
    </xf>
    <xf numFmtId="164" fontId="5" fillId="0" borderId="3" xfId="0" applyFont="1" applyBorder="1" applyAlignment="1">
      <alignment horizontal="centerContinuous" vertical="center"/>
    </xf>
    <xf numFmtId="164" fontId="5" fillId="0" borderId="4" xfId="0" applyFont="1" applyBorder="1" applyAlignment="1">
      <alignment horizontal="centerContinuous" vertical="center"/>
    </xf>
    <xf numFmtId="164" fontId="5" fillId="0" borderId="3" xfId="0" applyFont="1" applyBorder="1" applyAlignment="1" applyProtection="1">
      <alignment horizontal="centerContinuous" vertical="center"/>
      <protection/>
    </xf>
    <xf numFmtId="164" fontId="0" fillId="0" borderId="5" xfId="0" applyFont="1" applyBorder="1" applyAlignment="1">
      <alignment horizontal="center" vertical="center" wrapText="1"/>
    </xf>
    <xf numFmtId="164" fontId="5" fillId="0" borderId="6" xfId="0" applyFont="1" applyBorder="1" applyAlignment="1" applyProtection="1">
      <alignment horizontal="center" vertical="center" wrapText="1"/>
      <protection/>
    </xf>
    <xf numFmtId="164" fontId="5" fillId="0" borderId="0" xfId="0" applyFont="1" applyAlignment="1">
      <alignment vertical="center"/>
    </xf>
    <xf numFmtId="164" fontId="5" fillId="0" borderId="7" xfId="0" applyFont="1" applyBorder="1" applyAlignment="1" applyProtection="1">
      <alignment vertical="center"/>
      <protection/>
    </xf>
    <xf numFmtId="37" fontId="5" fillId="0" borderId="4" xfId="0" applyNumberFormat="1" applyFont="1" applyBorder="1" applyAlignment="1" applyProtection="1">
      <alignment vertical="center"/>
      <protection/>
    </xf>
    <xf numFmtId="166" fontId="5" fillId="0" borderId="4" xfId="0" applyNumberFormat="1" applyFont="1" applyBorder="1" applyAlignment="1" applyProtection="1">
      <alignment vertical="center"/>
      <protection/>
    </xf>
    <xf numFmtId="164" fontId="5" fillId="0" borderId="8" xfId="0" applyFont="1" applyBorder="1" applyAlignment="1" applyProtection="1">
      <alignment vertical="center"/>
      <protection/>
    </xf>
    <xf numFmtId="37" fontId="5" fillId="0" borderId="1" xfId="0" applyNumberFormat="1" applyFont="1" applyBorder="1" applyAlignment="1" applyProtection="1">
      <alignment vertical="center"/>
      <protection/>
    </xf>
    <xf numFmtId="37" fontId="5" fillId="0" borderId="9" xfId="0" applyNumberFormat="1" applyFont="1" applyBorder="1" applyAlignment="1" applyProtection="1">
      <alignment vertical="center"/>
      <protection/>
    </xf>
    <xf numFmtId="166" fontId="5" fillId="0" borderId="8" xfId="0" applyNumberFormat="1" applyFont="1" applyBorder="1" applyAlignment="1" applyProtection="1">
      <alignment vertical="center"/>
      <protection/>
    </xf>
    <xf numFmtId="37" fontId="5" fillId="0" borderId="8" xfId="0" applyNumberFormat="1" applyFont="1" applyBorder="1" applyAlignment="1" applyProtection="1">
      <alignment vertical="center"/>
      <protection/>
    </xf>
    <xf numFmtId="37" fontId="5" fillId="0" borderId="6" xfId="0" applyNumberFormat="1" applyFont="1" applyBorder="1" applyAlignment="1" applyProtection="1">
      <alignment vertical="center"/>
      <protection/>
    </xf>
    <xf numFmtId="164" fontId="5" fillId="0" borderId="5" xfId="0" applyFont="1" applyBorder="1" applyAlignment="1" applyProtection="1">
      <alignment vertical="center"/>
      <protection/>
    </xf>
    <xf numFmtId="37" fontId="5" fillId="0" borderId="5" xfId="0" applyNumberFormat="1" applyFont="1" applyBorder="1" applyAlignment="1" applyProtection="1">
      <alignment vertical="center"/>
      <protection/>
    </xf>
    <xf numFmtId="166" fontId="5" fillId="0" borderId="5" xfId="0" applyNumberFormat="1" applyFont="1" applyBorder="1" applyAlignment="1" applyProtection="1">
      <alignment vertical="center"/>
      <protection/>
    </xf>
    <xf numFmtId="37" fontId="5" fillId="0" borderId="10" xfId="0" applyNumberFormat="1" applyFont="1" applyBorder="1" applyAlignment="1" applyProtection="1">
      <alignment vertical="center"/>
      <protection/>
    </xf>
    <xf numFmtId="164" fontId="5" fillId="0" borderId="11" xfId="0" applyFont="1" applyBorder="1" applyAlignment="1" applyProtection="1">
      <alignment horizontal="left"/>
      <protection/>
    </xf>
    <xf numFmtId="37" fontId="5" fillId="0" borderId="6" xfId="0" applyNumberFormat="1" applyFont="1" applyBorder="1" applyAlignment="1" applyProtection="1">
      <alignment/>
      <protection/>
    </xf>
    <xf numFmtId="37" fontId="5" fillId="0" borderId="12" xfId="0" applyNumberFormat="1" applyFont="1" applyBorder="1" applyAlignment="1" applyProtection="1">
      <alignment/>
      <protection/>
    </xf>
    <xf numFmtId="166" fontId="5" fillId="0" borderId="13" xfId="0" applyNumberFormat="1" applyFont="1" applyBorder="1" applyAlignment="1" applyProtection="1">
      <alignment/>
      <protection/>
    </xf>
    <xf numFmtId="37" fontId="5" fillId="0" borderId="12" xfId="0" applyNumberFormat="1" applyFont="1" applyBorder="1" applyAlignment="1" applyProtection="1" quotePrefix="1">
      <alignment horizontal="right"/>
      <protection/>
    </xf>
    <xf numFmtId="166" fontId="5" fillId="0" borderId="14" xfId="0" applyNumberFormat="1" applyFont="1" applyBorder="1" applyAlignment="1" applyProtection="1" quotePrefix="1">
      <alignment horizontal="right"/>
      <protection/>
    </xf>
    <xf numFmtId="164" fontId="0" fillId="0" borderId="0" xfId="0" applyFont="1" applyAlignment="1">
      <alignment wrapText="1"/>
    </xf>
    <xf numFmtId="164" fontId="0" fillId="0" borderId="0" xfId="0" applyFont="1" applyAlignment="1">
      <alignment/>
    </xf>
    <xf numFmtId="164" fontId="5" fillId="0" borderId="0" xfId="0" applyFont="1" applyAlignment="1" applyProtection="1">
      <alignment horizontal="left"/>
      <protection/>
    </xf>
    <xf numFmtId="164" fontId="5" fillId="0" borderId="7" xfId="0" applyFont="1" applyBorder="1" applyAlignment="1" applyProtection="1">
      <alignment horizontal="center" vertical="center"/>
      <protection/>
    </xf>
    <xf numFmtId="37" fontId="5" fillId="0" borderId="7" xfId="0" applyNumberFormat="1" applyFont="1" applyBorder="1" applyAlignment="1" applyProtection="1">
      <alignment vertical="center"/>
      <protection/>
    </xf>
    <xf numFmtId="166" fontId="5" fillId="0" borderId="7" xfId="0" applyNumberFormat="1" applyFont="1" applyBorder="1" applyAlignment="1" applyProtection="1">
      <alignment vertical="center"/>
      <protection/>
    </xf>
    <xf numFmtId="164" fontId="5" fillId="0" borderId="8" xfId="0" applyFont="1" applyBorder="1" applyAlignment="1" applyProtection="1">
      <alignment horizontal="center"/>
      <protection/>
    </xf>
    <xf numFmtId="166" fontId="5" fillId="0" borderId="8" xfId="0" applyNumberFormat="1" applyFont="1" applyBorder="1" applyAlignment="1" applyProtection="1" quotePrefix="1">
      <alignment horizontal="right"/>
      <protection/>
    </xf>
    <xf numFmtId="37" fontId="5" fillId="0" borderId="1" xfId="0" applyNumberFormat="1" applyFont="1" applyBorder="1" applyAlignment="1" applyProtection="1" quotePrefix="1">
      <alignment horizontal="right" vertical="center"/>
      <protection/>
    </xf>
    <xf numFmtId="166" fontId="5" fillId="0" borderId="1" xfId="0" applyNumberFormat="1" applyFont="1" applyBorder="1" applyAlignment="1" applyProtection="1" quotePrefix="1">
      <alignment horizontal="right"/>
      <protection/>
    </xf>
    <xf numFmtId="166" fontId="5" fillId="0" borderId="8" xfId="0" applyNumberFormat="1" applyFont="1" applyBorder="1" applyAlignment="1" applyProtection="1">
      <alignment/>
      <protection/>
    </xf>
    <xf numFmtId="164" fontId="5" fillId="0" borderId="5" xfId="0" applyFont="1" applyBorder="1" applyAlignment="1" applyProtection="1">
      <alignment horizontal="center"/>
      <protection/>
    </xf>
    <xf numFmtId="166" fontId="5" fillId="0" borderId="5" xfId="0" applyNumberFormat="1" applyFont="1" applyBorder="1" applyAlignment="1" applyProtection="1">
      <alignment/>
      <protection/>
    </xf>
    <xf numFmtId="166" fontId="5" fillId="0" borderId="5" xfId="0" applyNumberFormat="1" applyFont="1" applyBorder="1" applyAlignment="1" applyProtection="1" quotePrefix="1">
      <alignment horizontal="right"/>
      <protection/>
    </xf>
    <xf numFmtId="167" fontId="5" fillId="0" borderId="13" xfId="0" applyNumberFormat="1" applyFont="1" applyBorder="1" applyAlignment="1" applyProtection="1">
      <alignment/>
      <protection/>
    </xf>
    <xf numFmtId="164" fontId="12" fillId="0" borderId="0" xfId="0" applyFont="1" applyAlignment="1" applyProtection="1" quotePrefix="1">
      <alignment horizontal="left"/>
      <protection/>
    </xf>
    <xf numFmtId="164" fontId="5" fillId="0" borderId="1" xfId="0" applyFont="1" applyBorder="1" applyAlignment="1" applyProtection="1">
      <alignment horizontal="center" vertical="center"/>
      <protection/>
    </xf>
    <xf numFmtId="164" fontId="5" fillId="0" borderId="7" xfId="0" applyFont="1" applyBorder="1" applyAlignment="1" applyProtection="1">
      <alignment horizontal="centerContinuous" vertical="center"/>
      <protection/>
    </xf>
    <xf numFmtId="164" fontId="5" fillId="0" borderId="7" xfId="0" applyFont="1" applyBorder="1" applyAlignment="1">
      <alignment horizontal="centerContinuous" vertical="center"/>
    </xf>
    <xf numFmtId="164" fontId="0" fillId="0" borderId="8" xfId="0" applyFont="1" applyBorder="1" applyAlignment="1">
      <alignment vertical="center"/>
    </xf>
    <xf numFmtId="164" fontId="0" fillId="0" borderId="5" xfId="0" applyFont="1" applyBorder="1" applyAlignment="1">
      <alignment vertical="center"/>
    </xf>
    <xf numFmtId="164" fontId="5" fillId="0" borderId="5" xfId="0" applyFont="1" applyBorder="1" applyAlignment="1" applyProtection="1">
      <alignment horizontal="center" vertical="center"/>
      <protection/>
    </xf>
    <xf numFmtId="164" fontId="5" fillId="0" borderId="8" xfId="0" applyFont="1" applyBorder="1" applyAlignment="1" applyProtection="1">
      <alignment vertical="center" wrapText="1"/>
      <protection/>
    </xf>
    <xf numFmtId="164" fontId="5" fillId="0" borderId="8" xfId="0" applyNumberFormat="1" applyFont="1" applyBorder="1" applyAlignment="1" applyProtection="1">
      <alignment vertical="center"/>
      <protection/>
    </xf>
    <xf numFmtId="169" fontId="5" fillId="0" borderId="8" xfId="0" applyNumberFormat="1" applyFont="1" applyBorder="1" applyAlignment="1" applyProtection="1">
      <alignment vertical="center"/>
      <protection/>
    </xf>
    <xf numFmtId="167" fontId="5" fillId="0" borderId="8" xfId="0" applyNumberFormat="1" applyFont="1" applyBorder="1" applyAlignment="1" applyProtection="1">
      <alignment vertical="center"/>
      <protection/>
    </xf>
    <xf numFmtId="164" fontId="5" fillId="0" borderId="8" xfId="0" applyNumberFormat="1" applyFont="1" applyBorder="1" applyAlignment="1" applyProtection="1" quotePrefix="1">
      <alignment horizontal="right" vertical="center"/>
      <protection/>
    </xf>
    <xf numFmtId="164" fontId="5" fillId="0" borderId="8" xfId="0" applyFont="1" applyBorder="1" applyAlignment="1">
      <alignment vertical="center"/>
    </xf>
    <xf numFmtId="164" fontId="5" fillId="0" borderId="8" xfId="0" applyFont="1" applyBorder="1" applyAlignment="1" applyProtection="1">
      <alignment/>
      <protection/>
    </xf>
    <xf numFmtId="164" fontId="5" fillId="0" borderId="7" xfId="0" applyFont="1" applyBorder="1" applyAlignment="1" applyProtection="1">
      <alignment horizontal="left" vertical="center"/>
      <protection/>
    </xf>
    <xf numFmtId="169" fontId="5" fillId="0" borderId="7" xfId="0" applyNumberFormat="1" applyFont="1" applyBorder="1" applyAlignment="1" applyProtection="1">
      <alignment vertical="center"/>
      <protection/>
    </xf>
    <xf numFmtId="167" fontId="5" fillId="0" borderId="7" xfId="0" applyNumberFormat="1" applyFont="1" applyBorder="1" applyAlignment="1" applyProtection="1">
      <alignment vertical="center"/>
      <protection/>
    </xf>
    <xf numFmtId="164" fontId="8" fillId="0" borderId="0" xfId="0" applyFont="1" applyAlignment="1" applyProtection="1">
      <alignment horizontal="centerContinuous"/>
      <protection/>
    </xf>
    <xf numFmtId="164" fontId="5" fillId="0" borderId="3" xfId="0" applyFont="1" applyBorder="1" applyAlignment="1">
      <alignment horizontal="centerContinuous"/>
    </xf>
    <xf numFmtId="164" fontId="5" fillId="0" borderId="4" xfId="0" applyFont="1" applyBorder="1" applyAlignment="1">
      <alignment horizontal="centerContinuous"/>
    </xf>
    <xf numFmtId="164" fontId="0" fillId="0" borderId="8" xfId="0" applyFont="1" applyBorder="1" applyAlignment="1">
      <alignment vertical="center" wrapText="1"/>
    </xf>
    <xf numFmtId="164" fontId="0" fillId="0" borderId="5" xfId="0" applyFont="1" applyBorder="1" applyAlignment="1">
      <alignment vertical="center" wrapText="1"/>
    </xf>
    <xf numFmtId="164" fontId="5" fillId="0" borderId="10" xfId="0" applyFont="1" applyBorder="1" applyAlignment="1" applyProtection="1">
      <alignment horizontal="center" vertical="center"/>
      <protection/>
    </xf>
    <xf numFmtId="164" fontId="5" fillId="0" borderId="8" xfId="0" applyFont="1" applyBorder="1" applyAlignment="1">
      <alignment/>
    </xf>
    <xf numFmtId="164" fontId="5" fillId="0" borderId="6" xfId="0" applyFont="1" applyBorder="1" applyAlignment="1" applyProtection="1">
      <alignment/>
      <protection/>
    </xf>
    <xf numFmtId="166" fontId="5" fillId="0" borderId="6" xfId="0" applyNumberFormat="1" applyFont="1" applyBorder="1" applyAlignment="1" applyProtection="1">
      <alignment/>
      <protection/>
    </xf>
    <xf numFmtId="164" fontId="5" fillId="0" borderId="6" xfId="0" applyFont="1" applyBorder="1" applyAlignment="1">
      <alignment/>
    </xf>
    <xf numFmtId="37" fontId="5" fillId="0" borderId="6" xfId="0" applyNumberFormat="1" applyFont="1" applyBorder="1" applyAlignment="1">
      <alignment/>
    </xf>
    <xf numFmtId="166" fontId="5" fillId="0" borderId="6" xfId="0" applyNumberFormat="1" applyFont="1" applyBorder="1" applyAlignment="1">
      <alignment/>
    </xf>
    <xf numFmtId="167" fontId="5" fillId="0" borderId="6" xfId="0" applyNumberFormat="1" applyFont="1" applyBorder="1" applyAlignment="1" applyProtection="1">
      <alignment/>
      <protection/>
    </xf>
    <xf numFmtId="37" fontId="5" fillId="0" borderId="6" xfId="0" applyNumberFormat="1" applyFont="1" applyBorder="1" applyAlignment="1" applyProtection="1" quotePrefix="1">
      <alignment horizontal="right"/>
      <protection/>
    </xf>
    <xf numFmtId="166" fontId="5" fillId="0" borderId="6" xfId="0" applyNumberFormat="1" applyFont="1" applyBorder="1" applyAlignment="1" applyProtection="1" quotePrefix="1">
      <alignment horizontal="right"/>
      <protection/>
    </xf>
    <xf numFmtId="37" fontId="5" fillId="0" borderId="8" xfId="0" applyNumberFormat="1" applyFont="1" applyBorder="1" applyAlignment="1">
      <alignment/>
    </xf>
    <xf numFmtId="164" fontId="5" fillId="0" borderId="5" xfId="0" applyFont="1" applyBorder="1" applyAlignment="1">
      <alignment/>
    </xf>
    <xf numFmtId="164" fontId="5" fillId="0" borderId="10" xfId="0" applyFont="1" applyBorder="1" applyAlignment="1" applyProtection="1">
      <alignment/>
      <protection/>
    </xf>
    <xf numFmtId="37" fontId="5" fillId="0" borderId="10" xfId="0" applyNumberFormat="1" applyFont="1" applyBorder="1" applyAlignment="1" applyProtection="1">
      <alignment/>
      <protection/>
    </xf>
    <xf numFmtId="37" fontId="5" fillId="0" borderId="10" xfId="0" applyNumberFormat="1" applyFont="1" applyBorder="1" applyAlignment="1" applyProtection="1" quotePrefix="1">
      <alignment horizontal="right"/>
      <protection/>
    </xf>
    <xf numFmtId="164" fontId="5" fillId="0" borderId="0" xfId="0" applyFont="1" applyAlignment="1">
      <alignment vertical="center" wrapText="1"/>
    </xf>
    <xf numFmtId="164" fontId="0" fillId="0" borderId="0" xfId="0" applyFont="1" applyAlignment="1">
      <alignment vertical="center" wrapText="1"/>
    </xf>
    <xf numFmtId="164" fontId="5" fillId="0" borderId="1" xfId="0" applyFont="1" applyBorder="1" applyAlignment="1">
      <alignment/>
    </xf>
    <xf numFmtId="164" fontId="5" fillId="0" borderId="5" xfId="0" applyFont="1" applyBorder="1" applyAlignment="1">
      <alignment horizontal="center" vertical="center" wrapText="1"/>
    </xf>
    <xf numFmtId="164" fontId="5" fillId="0" borderId="10" xfId="0" applyFont="1" applyBorder="1" applyAlignment="1" applyProtection="1">
      <alignment horizontal="center" vertical="center" wrapText="1"/>
      <protection/>
    </xf>
    <xf numFmtId="166" fontId="5" fillId="0" borderId="10" xfId="0" applyNumberFormat="1" applyFont="1" applyBorder="1" applyAlignment="1" applyProtection="1">
      <alignment vertical="center"/>
      <protection/>
    </xf>
    <xf numFmtId="166" fontId="5" fillId="0" borderId="6" xfId="0" applyNumberFormat="1" applyFont="1" applyBorder="1" applyAlignment="1" applyProtection="1">
      <alignment vertical="center"/>
      <protection/>
    </xf>
    <xf numFmtId="164" fontId="8" fillId="0" borderId="0" xfId="0" applyFont="1" applyAlignment="1" applyProtection="1">
      <alignment horizontal="centerContinuous" vertical="center"/>
      <protection/>
    </xf>
    <xf numFmtId="164" fontId="5" fillId="0" borderId="0" xfId="0" applyFont="1" applyAlignment="1">
      <alignment horizontal="centerContinuous" vertical="center"/>
    </xf>
    <xf numFmtId="164" fontId="0" fillId="0" borderId="8" xfId="0" applyFont="1" applyBorder="1" applyAlignment="1">
      <alignment/>
    </xf>
    <xf numFmtId="37" fontId="5" fillId="0" borderId="10" xfId="0" applyNumberFormat="1" applyFont="1" applyBorder="1" applyAlignment="1">
      <alignment vertical="center"/>
    </xf>
    <xf numFmtId="164" fontId="5" fillId="0" borderId="8" xfId="0" applyFont="1" applyBorder="1" applyAlignment="1" applyProtection="1">
      <alignment horizontal="center" vertical="center"/>
      <protection/>
    </xf>
    <xf numFmtId="37" fontId="5" fillId="0" borderId="6" xfId="0" applyNumberFormat="1" applyFont="1" applyBorder="1" applyAlignment="1" applyProtection="1" quotePrefix="1">
      <alignment horizontal="right" vertical="center"/>
      <protection/>
    </xf>
    <xf numFmtId="166" fontId="5" fillId="0" borderId="6" xfId="0" applyNumberFormat="1" applyFont="1" applyBorder="1" applyAlignment="1" applyProtection="1" quotePrefix="1">
      <alignment horizontal="right" vertical="center"/>
      <protection/>
    </xf>
    <xf numFmtId="37" fontId="5" fillId="0" borderId="10" xfId="0" applyNumberFormat="1" applyFont="1" applyBorder="1" applyAlignment="1" applyProtection="1" quotePrefix="1">
      <alignment horizontal="right" vertical="center"/>
      <protection/>
    </xf>
    <xf numFmtId="37" fontId="5" fillId="0" borderId="5" xfId="0" applyNumberFormat="1" applyFont="1" applyBorder="1" applyAlignment="1" applyProtection="1" quotePrefix="1">
      <alignment horizontal="right" vertical="center"/>
      <protection/>
    </xf>
    <xf numFmtId="166" fontId="5" fillId="0" borderId="5" xfId="0" applyNumberFormat="1" applyFont="1" applyBorder="1" applyAlignment="1" applyProtection="1" quotePrefix="1">
      <alignment horizontal="right" vertical="center"/>
      <protection/>
    </xf>
    <xf numFmtId="164" fontId="5" fillId="0" borderId="15" xfId="0" applyFont="1" applyBorder="1" applyAlignment="1" applyProtection="1">
      <alignment horizontal="centerContinuous" vertical="center"/>
      <protection/>
    </xf>
    <xf numFmtId="164" fontId="5" fillId="0" borderId="15" xfId="0" applyFont="1" applyBorder="1" applyAlignment="1">
      <alignment horizontal="centerContinuous"/>
    </xf>
    <xf numFmtId="164" fontId="5" fillId="0" borderId="9" xfId="0" applyFont="1" applyBorder="1" applyAlignment="1">
      <alignment horizontal="centerContinuous"/>
    </xf>
    <xf numFmtId="164" fontId="5" fillId="0" borderId="8" xfId="0" applyFont="1" applyFill="1" applyBorder="1" applyAlignment="1" applyProtection="1">
      <alignment vertical="center" wrapText="1"/>
      <protection/>
    </xf>
    <xf numFmtId="164" fontId="5" fillId="0" borderId="16" xfId="0" applyFont="1" applyBorder="1" applyAlignment="1" applyProtection="1">
      <alignment horizontal="center"/>
      <protection/>
    </xf>
    <xf numFmtId="37" fontId="5" fillId="0" borderId="6" xfId="0" applyNumberFormat="1" applyFont="1" applyBorder="1" applyAlignment="1">
      <alignment vertical="center"/>
    </xf>
    <xf numFmtId="37" fontId="5" fillId="0" borderId="8" xfId="0" applyNumberFormat="1" applyFont="1" applyBorder="1" applyAlignment="1" applyProtection="1" quotePrefix="1">
      <alignment horizontal="right" vertical="center"/>
      <protection/>
    </xf>
    <xf numFmtId="164" fontId="5" fillId="0" borderId="0" xfId="0" applyFont="1" applyAlignment="1">
      <alignment horizontal="right"/>
    </xf>
    <xf numFmtId="37" fontId="5" fillId="0" borderId="0" xfId="0" applyNumberFormat="1" applyFont="1" applyBorder="1" applyAlignment="1" applyProtection="1">
      <alignment vertical="center"/>
      <protection/>
    </xf>
    <xf numFmtId="164" fontId="5" fillId="0" borderId="17" xfId="0" applyFont="1" applyBorder="1" applyAlignment="1" applyProtection="1">
      <alignment horizontal="centerContinuous" vertical="center"/>
      <protection/>
    </xf>
    <xf numFmtId="164" fontId="0" fillId="0" borderId="5" xfId="0" applyFont="1" applyBorder="1" applyAlignment="1">
      <alignment/>
    </xf>
    <xf numFmtId="164" fontId="5" fillId="0" borderId="7" xfId="0" applyFont="1" applyBorder="1" applyAlignment="1" applyProtection="1">
      <alignment horizontal="center" vertical="center" wrapText="1"/>
      <protection/>
    </xf>
    <xf numFmtId="164" fontId="5" fillId="0" borderId="4" xfId="0" applyFont="1" applyBorder="1" applyAlignment="1" applyProtection="1">
      <alignment horizontal="center" vertical="center" wrapText="1"/>
      <protection/>
    </xf>
    <xf numFmtId="3" fontId="5" fillId="0" borderId="8" xfId="0" applyNumberFormat="1" applyFont="1" applyBorder="1" applyAlignment="1">
      <alignment vertical="center"/>
    </xf>
    <xf numFmtId="3" fontId="5" fillId="0" borderId="8" xfId="0" applyNumberFormat="1" applyFont="1" applyBorder="1" applyAlignment="1" applyProtection="1" quotePrefix="1">
      <alignment horizontal="right" vertical="center"/>
      <protection/>
    </xf>
    <xf numFmtId="164" fontId="5" fillId="0" borderId="8" xfId="0" applyFont="1" applyFill="1" applyBorder="1" applyAlignment="1" applyProtection="1">
      <alignment vertical="center"/>
      <protection/>
    </xf>
    <xf numFmtId="3" fontId="5" fillId="0" borderId="8" xfId="0" applyNumberFormat="1" applyFont="1" applyBorder="1" applyAlignment="1" applyProtection="1">
      <alignment vertical="center"/>
      <protection/>
    </xf>
    <xf numFmtId="3" fontId="5" fillId="0" borderId="6" xfId="0" applyNumberFormat="1" applyFont="1" applyBorder="1" applyAlignment="1" applyProtection="1">
      <alignment vertical="center"/>
      <protection/>
    </xf>
    <xf numFmtId="3" fontId="5" fillId="0" borderId="8" xfId="0" applyNumberFormat="1" applyFont="1" applyBorder="1" applyAlignment="1" applyProtection="1">
      <alignment horizontal="right" vertical="center"/>
      <protection/>
    </xf>
    <xf numFmtId="3" fontId="5" fillId="0" borderId="7"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65" fontId="5" fillId="0" borderId="0" xfId="0" applyNumberFormat="1" applyFont="1" applyAlignment="1" applyProtection="1">
      <alignment/>
      <protection/>
    </xf>
    <xf numFmtId="164" fontId="5" fillId="0" borderId="9" xfId="0" applyFont="1" applyBorder="1" applyAlignment="1" applyProtection="1">
      <alignment horizontal="center"/>
      <protection/>
    </xf>
    <xf numFmtId="164" fontId="5" fillId="0" borderId="0" xfId="0" applyFont="1" applyAlignment="1">
      <alignment horizontal="center"/>
    </xf>
    <xf numFmtId="164" fontId="0" fillId="0" borderId="5" xfId="0" applyFont="1" applyBorder="1" applyAlignment="1">
      <alignment horizontal="center" vertical="center"/>
    </xf>
    <xf numFmtId="164" fontId="5" fillId="0" borderId="10" xfId="0" applyFont="1" applyBorder="1" applyAlignment="1" applyProtection="1">
      <alignment horizontal="center"/>
      <protection/>
    </xf>
    <xf numFmtId="164" fontId="5" fillId="0" borderId="5" xfId="0" applyFont="1" applyBorder="1" applyAlignment="1" applyProtection="1">
      <alignment horizontal="left" vertical="center"/>
      <protection/>
    </xf>
    <xf numFmtId="164" fontId="5" fillId="0" borderId="8" xfId="0" applyFont="1" applyBorder="1" applyAlignment="1" applyProtection="1">
      <alignment horizontal="left"/>
      <protection/>
    </xf>
    <xf numFmtId="37" fontId="5" fillId="0" borderId="6" xfId="0" applyNumberFormat="1" applyFont="1" applyBorder="1" applyAlignment="1" applyProtection="1">
      <alignment horizontal="right"/>
      <protection/>
    </xf>
    <xf numFmtId="164" fontId="6" fillId="0" borderId="8" xfId="0" applyFont="1" applyBorder="1" applyAlignment="1">
      <alignment/>
    </xf>
    <xf numFmtId="164" fontId="5" fillId="0" borderId="1" xfId="0" applyFont="1" applyBorder="1" applyAlignment="1" applyProtection="1">
      <alignment horizontal="left"/>
      <protection/>
    </xf>
    <xf numFmtId="37" fontId="5" fillId="0" borderId="9" xfId="0" applyNumberFormat="1" applyFont="1" applyBorder="1" applyAlignment="1" applyProtection="1">
      <alignment/>
      <protection/>
    </xf>
    <xf numFmtId="166" fontId="5" fillId="0" borderId="9" xfId="0" applyNumberFormat="1" applyFont="1" applyBorder="1" applyAlignment="1" applyProtection="1">
      <alignment/>
      <protection/>
    </xf>
    <xf numFmtId="164" fontId="5" fillId="0" borderId="5" xfId="0" applyFont="1" applyBorder="1" applyAlignment="1" applyProtection="1">
      <alignment horizontal="left"/>
      <protection/>
    </xf>
    <xf numFmtId="166" fontId="5" fillId="0" borderId="10" xfId="0" applyNumberFormat="1" applyFont="1" applyBorder="1" applyAlignment="1" applyProtection="1">
      <alignment/>
      <protection/>
    </xf>
    <xf numFmtId="164" fontId="5" fillId="0" borderId="17" xfId="0" applyFont="1" applyBorder="1" applyAlignment="1" applyProtection="1">
      <alignment horizontal="center" vertical="center" wrapText="1"/>
      <protection/>
    </xf>
    <xf numFmtId="164" fontId="0" fillId="0" borderId="9" xfId="0" applyFont="1" applyBorder="1" applyAlignment="1">
      <alignment vertical="center" wrapText="1"/>
    </xf>
    <xf numFmtId="164" fontId="5" fillId="0" borderId="3" xfId="0" applyFont="1" applyBorder="1" applyAlignment="1" applyProtection="1">
      <alignment horizontal="centerContinuous"/>
      <protection/>
    </xf>
    <xf numFmtId="164" fontId="0" fillId="0" borderId="8" xfId="0" applyFont="1" applyBorder="1" applyAlignment="1">
      <alignment horizontal="center" vertical="center"/>
    </xf>
    <xf numFmtId="164" fontId="0" fillId="0" borderId="18" xfId="0" applyFont="1" applyBorder="1" applyAlignment="1">
      <alignment vertical="center" wrapText="1"/>
    </xf>
    <xf numFmtId="164" fontId="0" fillId="0" borderId="10" xfId="0" applyFont="1" applyBorder="1" applyAlignment="1">
      <alignment vertical="center" wrapText="1"/>
    </xf>
    <xf numFmtId="164" fontId="5" fillId="0" borderId="2" xfId="0" applyFont="1" applyBorder="1" applyAlignment="1" applyProtection="1">
      <alignment horizontal="center" vertical="center"/>
      <protection/>
    </xf>
    <xf numFmtId="164" fontId="5" fillId="0" borderId="4" xfId="0" applyFont="1" applyBorder="1" applyAlignment="1" applyProtection="1">
      <alignment horizontal="center" vertical="center"/>
      <protection/>
    </xf>
    <xf numFmtId="164" fontId="5" fillId="0" borderId="2" xfId="0" applyFont="1" applyBorder="1" applyAlignment="1" applyProtection="1">
      <alignment vertical="center"/>
      <protection/>
    </xf>
    <xf numFmtId="164" fontId="5" fillId="0" borderId="4" xfId="0" applyFont="1" applyBorder="1" applyAlignment="1" applyProtection="1">
      <alignment vertical="center"/>
      <protection/>
    </xf>
    <xf numFmtId="3" fontId="5" fillId="0" borderId="6" xfId="0" applyNumberFormat="1" applyFont="1" applyBorder="1" applyAlignment="1" applyProtection="1">
      <alignment/>
      <protection/>
    </xf>
    <xf numFmtId="169" fontId="5" fillId="0" borderId="6" xfId="0" applyNumberFormat="1" applyFont="1" applyBorder="1" applyAlignment="1" applyProtection="1">
      <alignment/>
      <protection/>
    </xf>
    <xf numFmtId="164" fontId="5" fillId="0" borderId="8" xfId="0" applyFont="1" applyBorder="1" applyAlignment="1" applyProtection="1" quotePrefix="1">
      <alignment horizontal="center"/>
      <protection/>
    </xf>
    <xf numFmtId="3" fontId="5" fillId="0" borderId="6" xfId="0" applyNumberFormat="1" applyFont="1" applyBorder="1" applyAlignment="1">
      <alignment/>
    </xf>
    <xf numFmtId="169" fontId="5" fillId="0" borderId="6" xfId="0" applyNumberFormat="1" applyFont="1" applyBorder="1" applyAlignment="1">
      <alignment/>
    </xf>
    <xf numFmtId="169" fontId="5" fillId="0" borderId="8" xfId="0" applyNumberFormat="1" applyFont="1" applyBorder="1" applyAlignment="1">
      <alignment/>
    </xf>
    <xf numFmtId="3" fontId="5" fillId="0" borderId="8" xfId="0" applyNumberFormat="1" applyFont="1" applyBorder="1" applyAlignment="1">
      <alignment/>
    </xf>
    <xf numFmtId="164" fontId="5" fillId="0" borderId="5" xfId="0" applyFont="1" applyBorder="1" applyAlignment="1" applyProtection="1" quotePrefix="1">
      <alignment horizontal="center"/>
      <protection/>
    </xf>
    <xf numFmtId="3" fontId="5" fillId="0" borderId="5" xfId="0" applyNumberFormat="1" applyFont="1" applyBorder="1" applyAlignment="1">
      <alignment/>
    </xf>
    <xf numFmtId="169" fontId="5" fillId="0" borderId="5" xfId="0" applyNumberFormat="1" applyFont="1" applyBorder="1" applyAlignment="1">
      <alignment/>
    </xf>
    <xf numFmtId="164" fontId="5" fillId="0" borderId="2" xfId="0" applyFont="1" applyBorder="1" applyAlignment="1" applyProtection="1">
      <alignment horizontal="centerContinuous"/>
      <protection/>
    </xf>
    <xf numFmtId="164" fontId="5" fillId="0" borderId="7" xfId="0" applyFont="1" applyBorder="1" applyAlignment="1" applyProtection="1">
      <alignment horizontal="center"/>
      <protection/>
    </xf>
    <xf numFmtId="164" fontId="5" fillId="0" borderId="3" xfId="0" applyFont="1" applyBorder="1" applyAlignment="1" applyProtection="1">
      <alignment horizontal="center"/>
      <protection/>
    </xf>
    <xf numFmtId="164" fontId="5" fillId="0" borderId="5" xfId="0" applyFont="1" applyBorder="1" applyAlignment="1">
      <alignment horizontal="center" vertical="center"/>
    </xf>
    <xf numFmtId="3" fontId="5" fillId="0" borderId="8" xfId="0" applyNumberFormat="1" applyFont="1" applyBorder="1" applyAlignment="1" applyProtection="1">
      <alignment/>
      <protection/>
    </xf>
    <xf numFmtId="169" fontId="5" fillId="0" borderId="0" xfId="0" applyNumberFormat="1" applyFont="1" applyBorder="1" applyAlignment="1" applyProtection="1">
      <alignment/>
      <protection/>
    </xf>
    <xf numFmtId="0" fontId="5" fillId="0" borderId="8" xfId="0" applyNumberFormat="1" applyFont="1" applyBorder="1" applyAlignment="1" applyProtection="1">
      <alignment horizontal="center"/>
      <protection/>
    </xf>
    <xf numFmtId="3" fontId="5" fillId="0" borderId="6" xfId="0" applyNumberFormat="1" applyFont="1" applyFill="1" applyBorder="1" applyAlignment="1" applyProtection="1">
      <alignment/>
      <protection/>
    </xf>
    <xf numFmtId="169" fontId="5" fillId="0" borderId="6" xfId="0" applyNumberFormat="1" applyFont="1" applyFill="1" applyBorder="1" applyAlignment="1" applyProtection="1">
      <alignment/>
      <protection/>
    </xf>
    <xf numFmtId="0" fontId="5" fillId="0" borderId="8" xfId="0" applyNumberFormat="1" applyFont="1" applyBorder="1" applyAlignment="1" applyProtection="1" quotePrefix="1">
      <alignment horizontal="center"/>
      <protection/>
    </xf>
    <xf numFmtId="3" fontId="5" fillId="0" borderId="8" xfId="0" applyNumberFormat="1" applyFont="1" applyBorder="1" applyAlignment="1" applyProtection="1">
      <alignment/>
      <protection/>
    </xf>
    <xf numFmtId="169" fontId="5" fillId="0" borderId="8" xfId="0" applyNumberFormat="1" applyFont="1" applyBorder="1" applyAlignment="1" applyProtection="1">
      <alignment/>
      <protection/>
    </xf>
    <xf numFmtId="3" fontId="5" fillId="0" borderId="8" xfId="0" applyNumberFormat="1" applyFont="1" applyBorder="1" applyAlignment="1" applyProtection="1" quotePrefix="1">
      <alignment horizontal="right"/>
      <protection/>
    </xf>
    <xf numFmtId="169" fontId="5" fillId="0" borderId="8" xfId="0" applyNumberFormat="1" applyFont="1" applyBorder="1" applyAlignment="1" applyProtection="1" quotePrefix="1">
      <alignment horizontal="right"/>
      <protection/>
    </xf>
    <xf numFmtId="3" fontId="5" fillId="0" borderId="5" xfId="0" applyNumberFormat="1" applyFont="1" applyBorder="1" applyAlignment="1" applyProtection="1" quotePrefix="1">
      <alignment horizontal="right"/>
      <protection/>
    </xf>
    <xf numFmtId="169" fontId="5" fillId="0" borderId="5" xfId="0" applyNumberFormat="1" applyFont="1" applyBorder="1" applyAlignment="1" applyProtection="1" quotePrefix="1">
      <alignment horizontal="right"/>
      <protection/>
    </xf>
    <xf numFmtId="0" fontId="5" fillId="0" borderId="5" xfId="0" applyNumberFormat="1" applyFont="1" applyBorder="1" applyAlignment="1" applyProtection="1" quotePrefix="1">
      <alignment horizontal="center"/>
      <protection/>
    </xf>
    <xf numFmtId="3" fontId="5" fillId="0" borderId="5" xfId="0" applyNumberFormat="1" applyFont="1" applyBorder="1" applyAlignment="1" applyProtection="1">
      <alignment/>
      <protection/>
    </xf>
    <xf numFmtId="169" fontId="5" fillId="0" borderId="5" xfId="0" applyNumberFormat="1" applyFont="1" applyBorder="1" applyAlignment="1" applyProtection="1">
      <alignment/>
      <protection/>
    </xf>
    <xf numFmtId="164" fontId="13" fillId="0" borderId="0" xfId="0" applyFont="1" applyAlignment="1">
      <alignment horizontal="center"/>
    </xf>
    <xf numFmtId="164" fontId="13" fillId="0" borderId="0" xfId="0" applyFont="1" applyAlignment="1">
      <alignment/>
    </xf>
    <xf numFmtId="164" fontId="14" fillId="0" borderId="0" xfId="0" applyFont="1" applyAlignment="1" applyProtection="1">
      <alignment/>
      <protection/>
    </xf>
    <xf numFmtId="164" fontId="13" fillId="0" borderId="0" xfId="0" applyFont="1" applyAlignment="1" applyProtection="1">
      <alignment/>
      <protection/>
    </xf>
    <xf numFmtId="164" fontId="5" fillId="0" borderId="0" xfId="0" applyFont="1" applyAlignment="1" applyProtection="1">
      <alignment/>
      <protection/>
    </xf>
    <xf numFmtId="164" fontId="14" fillId="0" borderId="0" xfId="0" applyFont="1" applyAlignment="1" applyProtection="1">
      <alignment wrapText="1"/>
      <protection/>
    </xf>
    <xf numFmtId="164" fontId="14" fillId="0" borderId="0" xfId="0" applyFont="1" applyAlignment="1">
      <alignment wrapText="1"/>
    </xf>
    <xf numFmtId="164" fontId="13" fillId="0" borderId="0" xfId="0" applyFont="1" applyAlignment="1">
      <alignment/>
    </xf>
    <xf numFmtId="164" fontId="5" fillId="0" borderId="0" xfId="0" applyFont="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81" customWidth="1"/>
    <col min="2" max="16384" width="9.00390625" style="181" customWidth="1"/>
  </cols>
  <sheetData>
    <row r="1" ht="15">
      <c r="A1" s="180" t="s">
        <v>154</v>
      </c>
    </row>
    <row r="2" spans="1:5" ht="16.5">
      <c r="A2" s="182" t="s">
        <v>155</v>
      </c>
      <c r="B2" s="183"/>
      <c r="C2" s="183"/>
      <c r="D2" s="183"/>
      <c r="E2" s="183"/>
    </row>
    <row r="3" spans="1:11" ht="16.5">
      <c r="A3" s="182" t="s">
        <v>156</v>
      </c>
      <c r="B3" s="183"/>
      <c r="C3" s="183"/>
      <c r="D3" s="183"/>
      <c r="E3" s="183"/>
      <c r="F3" s="183"/>
      <c r="G3" s="183"/>
      <c r="H3" s="183"/>
      <c r="I3" s="183"/>
      <c r="J3" s="183"/>
      <c r="K3" s="183"/>
    </row>
    <row r="4" spans="1:11" ht="16.5">
      <c r="A4" s="182" t="s">
        <v>157</v>
      </c>
      <c r="B4" s="184"/>
      <c r="C4" s="184"/>
      <c r="D4" s="184"/>
      <c r="E4" s="184"/>
      <c r="F4" s="184"/>
      <c r="G4" s="184"/>
      <c r="H4" s="184"/>
      <c r="I4" s="184"/>
      <c r="J4" s="184"/>
      <c r="K4" s="183"/>
    </row>
    <row r="5" spans="1:8" ht="16.5">
      <c r="A5" s="182" t="s">
        <v>158</v>
      </c>
      <c r="B5" s="183"/>
      <c r="C5" s="183"/>
      <c r="D5" s="183"/>
      <c r="E5" s="183"/>
      <c r="F5" s="183"/>
      <c r="G5" s="183"/>
      <c r="H5" s="183"/>
    </row>
    <row r="6" spans="1:10" ht="16.5">
      <c r="A6" s="185" t="s">
        <v>159</v>
      </c>
      <c r="B6" s="183"/>
      <c r="C6" s="183"/>
      <c r="D6" s="183"/>
      <c r="E6" s="183"/>
      <c r="F6" s="183"/>
      <c r="G6" s="183"/>
      <c r="H6" s="183"/>
      <c r="I6" s="183"/>
      <c r="J6" s="183"/>
    </row>
    <row r="7" spans="1:10" ht="16.5">
      <c r="A7" s="185" t="s">
        <v>160</v>
      </c>
      <c r="B7" s="183"/>
      <c r="C7" s="183"/>
      <c r="D7" s="183"/>
      <c r="E7" s="183"/>
      <c r="F7" s="183"/>
      <c r="G7" s="183"/>
      <c r="H7" s="183"/>
      <c r="I7" s="183"/>
      <c r="J7" s="183"/>
    </row>
    <row r="8" spans="1:13" ht="16.5">
      <c r="A8" s="186" t="s">
        <v>161</v>
      </c>
      <c r="B8" s="187"/>
      <c r="C8" s="187"/>
      <c r="D8" s="187"/>
      <c r="E8" s="187"/>
      <c r="F8" s="187"/>
      <c r="G8" s="187"/>
      <c r="H8" s="187"/>
      <c r="I8" s="187"/>
      <c r="J8" s="187"/>
      <c r="K8" s="187"/>
      <c r="L8" s="187"/>
      <c r="M8" s="187"/>
    </row>
    <row r="9" spans="1:13" ht="16.5">
      <c r="A9" s="185" t="s">
        <v>162</v>
      </c>
      <c r="B9" s="183"/>
      <c r="C9" s="183"/>
      <c r="D9" s="183"/>
      <c r="E9" s="183"/>
      <c r="F9" s="183"/>
      <c r="G9" s="183"/>
      <c r="H9" s="183"/>
      <c r="I9" s="183"/>
      <c r="J9" s="183"/>
      <c r="K9" s="183"/>
      <c r="L9" s="183"/>
      <c r="M9" s="183"/>
    </row>
    <row r="10" spans="1:13" ht="16.5" customHeight="1">
      <c r="A10" s="185" t="s">
        <v>163</v>
      </c>
      <c r="B10" s="183"/>
      <c r="C10" s="183"/>
      <c r="D10" s="183"/>
      <c r="E10" s="183"/>
      <c r="F10" s="183"/>
      <c r="G10" s="183"/>
      <c r="H10" s="183"/>
      <c r="I10" s="183"/>
      <c r="J10" s="183"/>
      <c r="K10" s="183"/>
      <c r="L10" s="183"/>
      <c r="M10" s="183"/>
    </row>
    <row r="11" spans="1:14" ht="31.5">
      <c r="A11" s="185" t="s">
        <v>164</v>
      </c>
      <c r="B11" s="184"/>
      <c r="C11" s="184"/>
      <c r="D11" s="184"/>
      <c r="E11" s="184"/>
      <c r="F11" s="184"/>
      <c r="G11" s="184"/>
      <c r="H11" s="184"/>
      <c r="I11" s="184"/>
      <c r="J11" s="184"/>
      <c r="K11" s="184"/>
      <c r="L11" s="184"/>
      <c r="M11" s="184"/>
      <c r="N11" s="184"/>
    </row>
    <row r="12" spans="1:13" ht="16.5">
      <c r="A12" s="185" t="s">
        <v>165</v>
      </c>
      <c r="B12" s="183"/>
      <c r="C12" s="183"/>
      <c r="D12" s="183"/>
      <c r="E12" s="183"/>
      <c r="F12" s="183"/>
      <c r="G12" s="183"/>
      <c r="H12" s="183"/>
      <c r="I12" s="183"/>
      <c r="J12" s="183"/>
      <c r="K12" s="183"/>
      <c r="L12" s="183"/>
      <c r="M12" s="183"/>
    </row>
    <row r="13" spans="1:13" ht="31.5">
      <c r="A13" s="185" t="s">
        <v>166</v>
      </c>
      <c r="B13" s="183"/>
      <c r="C13" s="183"/>
      <c r="D13" s="183"/>
      <c r="E13" s="183"/>
      <c r="F13" s="183"/>
      <c r="G13" s="183"/>
      <c r="H13" s="183"/>
      <c r="I13" s="183"/>
      <c r="J13" s="183"/>
      <c r="K13" s="183"/>
      <c r="L13" s="183"/>
      <c r="M13" s="183"/>
    </row>
    <row r="14" spans="2:14" ht="15">
      <c r="B14" s="184"/>
      <c r="C14" s="184"/>
      <c r="D14" s="184"/>
      <c r="E14" s="184"/>
      <c r="F14" s="184"/>
      <c r="G14" s="184"/>
      <c r="H14" s="184"/>
      <c r="I14" s="184"/>
      <c r="J14" s="184"/>
      <c r="K14" s="184"/>
      <c r="L14" s="184"/>
      <c r="M14" s="184"/>
      <c r="N14" s="184"/>
    </row>
    <row r="15" spans="1:14" ht="15">
      <c r="A15" s="188"/>
      <c r="B15" s="188"/>
      <c r="C15" s="188"/>
      <c r="D15" s="188"/>
      <c r="E15" s="188"/>
      <c r="F15" s="188"/>
      <c r="G15" s="188"/>
      <c r="H15" s="188"/>
      <c r="I15" s="188"/>
      <c r="J15" s="188"/>
      <c r="K15" s="188"/>
      <c r="L15" s="188"/>
      <c r="M15" s="188"/>
      <c r="N15" s="188"/>
    </row>
    <row r="16" spans="1:14" ht="15">
      <c r="A16" s="184"/>
      <c r="B16" s="184"/>
      <c r="C16" s="184"/>
      <c r="D16" s="184"/>
      <c r="E16" s="184"/>
      <c r="F16" s="184"/>
      <c r="G16" s="184"/>
      <c r="H16" s="184"/>
      <c r="I16" s="184"/>
      <c r="J16" s="184"/>
      <c r="K16" s="184"/>
      <c r="L16" s="184"/>
      <c r="M16" s="184"/>
      <c r="N16" s="184"/>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41"/>
  <sheetViews>
    <sheetView workbookViewId="0" topLeftCell="A1">
      <selection activeCell="A1" sqref="A1"/>
    </sheetView>
  </sheetViews>
  <sheetFormatPr defaultColWidth="9.00390625" defaultRowHeight="12.75"/>
  <cols>
    <col min="1" max="1" width="11.25390625" style="1" customWidth="1"/>
    <col min="2" max="2" width="10.00390625" style="1" customWidth="1"/>
    <col min="3" max="3" width="10.25390625" style="1" bestFit="1" customWidth="1"/>
    <col min="4" max="4" width="8.25390625" style="1" customWidth="1"/>
    <col min="5" max="5" width="9.625" style="1" customWidth="1"/>
    <col min="6" max="6" width="8.50390625" style="1" customWidth="1"/>
    <col min="7" max="7" width="9.625" style="1" customWidth="1"/>
    <col min="8" max="8" width="8.00390625" style="1" customWidth="1"/>
    <col min="9" max="9" width="9.625" style="1" customWidth="1"/>
    <col min="10" max="16384" width="9.00390625" style="1" customWidth="1"/>
  </cols>
  <sheetData>
    <row r="2" spans="1:9" ht="12.75">
      <c r="A2" s="7" t="s">
        <v>54</v>
      </c>
      <c r="B2" s="8"/>
      <c r="C2" s="8"/>
      <c r="D2" s="8"/>
      <c r="E2" s="8"/>
      <c r="F2" s="8"/>
      <c r="G2" s="8"/>
      <c r="H2" s="8"/>
      <c r="I2" s="8"/>
    </row>
    <row r="3" spans="1:9" ht="12.75">
      <c r="A3" s="69" t="s">
        <v>55</v>
      </c>
      <c r="B3" s="8"/>
      <c r="C3" s="8"/>
      <c r="D3" s="8"/>
      <c r="E3" s="8"/>
      <c r="F3" s="8"/>
      <c r="G3" s="8"/>
      <c r="H3" s="8"/>
      <c r="I3" s="8"/>
    </row>
    <row r="4" spans="1:9" ht="12.75">
      <c r="A4" s="7" t="s">
        <v>143</v>
      </c>
      <c r="B4" s="8"/>
      <c r="C4" s="8"/>
      <c r="D4" s="8"/>
      <c r="E4" s="8"/>
      <c r="F4" s="8"/>
      <c r="G4" s="8"/>
      <c r="H4" s="8"/>
      <c r="I4" s="8"/>
    </row>
    <row r="5" spans="1:9" ht="18.75" customHeight="1">
      <c r="A5" s="10" t="s">
        <v>117</v>
      </c>
      <c r="B5" s="10" t="s">
        <v>77</v>
      </c>
      <c r="C5" s="10" t="s">
        <v>111</v>
      </c>
      <c r="D5" s="11" t="s">
        <v>56</v>
      </c>
      <c r="E5" s="70"/>
      <c r="F5" s="70"/>
      <c r="G5" s="70"/>
      <c r="H5" s="70"/>
      <c r="I5" s="71"/>
    </row>
    <row r="6" spans="1:9" ht="17.25" customHeight="1">
      <c r="A6" s="72"/>
      <c r="B6" s="72"/>
      <c r="C6" s="72"/>
      <c r="D6" s="11" t="s">
        <v>57</v>
      </c>
      <c r="E6" s="13"/>
      <c r="F6" s="14" t="s">
        <v>58</v>
      </c>
      <c r="G6" s="13"/>
      <c r="H6" s="14" t="s">
        <v>101</v>
      </c>
      <c r="I6" s="13"/>
    </row>
    <row r="7" spans="1:9" ht="18" customHeight="1">
      <c r="A7" s="73"/>
      <c r="B7" s="73"/>
      <c r="C7" s="73"/>
      <c r="D7" s="74" t="s">
        <v>23</v>
      </c>
      <c r="E7" s="74" t="s">
        <v>24</v>
      </c>
      <c r="F7" s="74" t="s">
        <v>23</v>
      </c>
      <c r="G7" s="74" t="s">
        <v>24</v>
      </c>
      <c r="H7" s="74" t="s">
        <v>23</v>
      </c>
      <c r="I7" s="74" t="s">
        <v>24</v>
      </c>
    </row>
    <row r="8" spans="1:9" ht="17.25" customHeight="1">
      <c r="A8" s="75"/>
      <c r="B8" s="76" t="s">
        <v>25</v>
      </c>
      <c r="C8" s="32">
        <v>129710</v>
      </c>
      <c r="D8" s="32">
        <v>984</v>
      </c>
      <c r="E8" s="77">
        <v>7.586153727546064</v>
      </c>
      <c r="F8" s="32">
        <v>694</v>
      </c>
      <c r="G8" s="77">
        <v>5.350397039549765</v>
      </c>
      <c r="H8" s="32">
        <v>290</v>
      </c>
      <c r="I8" s="77">
        <v>2.2357566879962993</v>
      </c>
    </row>
    <row r="9" spans="1:9" ht="12.75">
      <c r="A9" s="43" t="s">
        <v>34</v>
      </c>
      <c r="B9" s="76" t="s">
        <v>26</v>
      </c>
      <c r="C9" s="32">
        <v>100795</v>
      </c>
      <c r="D9" s="32">
        <v>527</v>
      </c>
      <c r="E9" s="77">
        <v>5.228433950096731</v>
      </c>
      <c r="F9" s="32">
        <v>374</v>
      </c>
      <c r="G9" s="77">
        <v>3.7105015129718737</v>
      </c>
      <c r="H9" s="32">
        <v>153</v>
      </c>
      <c r="I9" s="77">
        <v>1.5179324371248575</v>
      </c>
    </row>
    <row r="10" spans="1:9" ht="12.75">
      <c r="A10" s="75"/>
      <c r="B10" s="76" t="s">
        <v>27</v>
      </c>
      <c r="C10" s="32">
        <v>22484</v>
      </c>
      <c r="D10" s="32">
        <v>388</v>
      </c>
      <c r="E10" s="77">
        <v>17.256715886852874</v>
      </c>
      <c r="F10" s="32">
        <v>270</v>
      </c>
      <c r="G10" s="77">
        <v>12.008539405799679</v>
      </c>
      <c r="H10" s="32">
        <v>118</v>
      </c>
      <c r="I10" s="77">
        <v>5.248176481053193</v>
      </c>
    </row>
    <row r="11" spans="1:9" ht="12.75">
      <c r="A11" s="75"/>
      <c r="B11" s="76" t="s">
        <v>59</v>
      </c>
      <c r="C11" s="32">
        <v>5719</v>
      </c>
      <c r="D11" s="32">
        <v>61</v>
      </c>
      <c r="E11" s="77">
        <v>10.666200384682638</v>
      </c>
      <c r="F11" s="32">
        <v>42</v>
      </c>
      <c r="G11" s="77">
        <v>7.343941248470013</v>
      </c>
      <c r="H11" s="32">
        <v>19</v>
      </c>
      <c r="I11" s="77">
        <v>3.3222591362126246</v>
      </c>
    </row>
    <row r="12" spans="1:9" ht="12.75">
      <c r="A12" s="75"/>
      <c r="B12" s="78"/>
      <c r="C12" s="79"/>
      <c r="D12" s="79"/>
      <c r="E12" s="80"/>
      <c r="F12" s="79"/>
      <c r="G12" s="80"/>
      <c r="H12" s="79"/>
      <c r="I12" s="80"/>
    </row>
    <row r="13" spans="1:9" ht="12.75">
      <c r="A13" s="75"/>
      <c r="B13" s="76" t="s">
        <v>25</v>
      </c>
      <c r="C13" s="32">
        <v>760</v>
      </c>
      <c r="D13" s="32">
        <v>487</v>
      </c>
      <c r="E13" s="77">
        <v>640.7894736842105</v>
      </c>
      <c r="F13" s="32">
        <v>441</v>
      </c>
      <c r="G13" s="77">
        <v>580.2631578947368</v>
      </c>
      <c r="H13" s="32">
        <v>46</v>
      </c>
      <c r="I13" s="77">
        <v>60.526315789473685</v>
      </c>
    </row>
    <row r="14" spans="1:9" ht="12.75">
      <c r="A14" s="43" t="s">
        <v>102</v>
      </c>
      <c r="B14" s="76" t="s">
        <v>26</v>
      </c>
      <c r="C14" s="32">
        <v>412</v>
      </c>
      <c r="D14" s="32">
        <v>224</v>
      </c>
      <c r="E14" s="77">
        <v>543.6893203883495</v>
      </c>
      <c r="F14" s="32">
        <v>203</v>
      </c>
      <c r="G14" s="77">
        <v>492.71844660194176</v>
      </c>
      <c r="H14" s="32">
        <v>21</v>
      </c>
      <c r="I14" s="77">
        <v>50.970873786407765</v>
      </c>
    </row>
    <row r="15" spans="1:9" ht="12.75">
      <c r="A15" s="43" t="s">
        <v>60</v>
      </c>
      <c r="B15" s="76" t="s">
        <v>27</v>
      </c>
      <c r="C15" s="32">
        <v>320</v>
      </c>
      <c r="D15" s="32">
        <v>222</v>
      </c>
      <c r="E15" s="77">
        <v>693.75</v>
      </c>
      <c r="F15" s="32">
        <v>200</v>
      </c>
      <c r="G15" s="77">
        <v>625</v>
      </c>
      <c r="H15" s="32">
        <v>22</v>
      </c>
      <c r="I15" s="77">
        <v>68.75</v>
      </c>
    </row>
    <row r="16" spans="1:9" ht="12.75">
      <c r="A16" s="75"/>
      <c r="B16" s="76" t="s">
        <v>59</v>
      </c>
      <c r="C16" s="32">
        <v>24</v>
      </c>
      <c r="D16" s="32">
        <v>32</v>
      </c>
      <c r="E16" s="81">
        <v>1333.3333333333333</v>
      </c>
      <c r="F16" s="32">
        <v>29</v>
      </c>
      <c r="G16" s="81">
        <v>1208.3333333333333</v>
      </c>
      <c r="H16" s="82">
        <v>3</v>
      </c>
      <c r="I16" s="83" t="s">
        <v>29</v>
      </c>
    </row>
    <row r="17" spans="1:9" ht="12.75">
      <c r="A17" s="75"/>
      <c r="B17" s="78"/>
      <c r="C17" s="32"/>
      <c r="D17" s="32"/>
      <c r="E17" s="80"/>
      <c r="F17" s="79"/>
      <c r="G17" s="80"/>
      <c r="H17" s="79"/>
      <c r="I17" s="80"/>
    </row>
    <row r="18" spans="1:9" ht="12.75">
      <c r="A18" s="75"/>
      <c r="B18" s="76" t="s">
        <v>25</v>
      </c>
      <c r="C18" s="32">
        <v>1391</v>
      </c>
      <c r="D18" s="32">
        <v>116</v>
      </c>
      <c r="E18" s="77">
        <v>83.39324227174696</v>
      </c>
      <c r="F18" s="32">
        <v>85</v>
      </c>
      <c r="G18" s="77">
        <v>61.10711718188354</v>
      </c>
      <c r="H18" s="32">
        <v>31</v>
      </c>
      <c r="I18" s="77">
        <v>22.286125089863408</v>
      </c>
    </row>
    <row r="19" spans="1:9" ht="12.75">
      <c r="A19" s="43" t="s">
        <v>103</v>
      </c>
      <c r="B19" s="76" t="s">
        <v>26</v>
      </c>
      <c r="C19" s="32">
        <v>888</v>
      </c>
      <c r="D19" s="32">
        <v>58</v>
      </c>
      <c r="E19" s="77">
        <v>65.31531531531532</v>
      </c>
      <c r="F19" s="32">
        <v>46</v>
      </c>
      <c r="G19" s="77">
        <v>51.8018018018018</v>
      </c>
      <c r="H19" s="32">
        <v>12</v>
      </c>
      <c r="I19" s="77">
        <v>13.513513513513514</v>
      </c>
    </row>
    <row r="20" spans="1:9" ht="12.75">
      <c r="A20" s="43" t="s">
        <v>60</v>
      </c>
      <c r="B20" s="76" t="s">
        <v>27</v>
      </c>
      <c r="C20" s="32">
        <v>450</v>
      </c>
      <c r="D20" s="32">
        <v>50</v>
      </c>
      <c r="E20" s="77">
        <v>111.1111111111111</v>
      </c>
      <c r="F20" s="32">
        <v>32</v>
      </c>
      <c r="G20" s="77">
        <v>71.11111111111111</v>
      </c>
      <c r="H20" s="32">
        <v>18</v>
      </c>
      <c r="I20" s="77">
        <v>40</v>
      </c>
    </row>
    <row r="21" spans="1:9" ht="12.75">
      <c r="A21" s="75"/>
      <c r="B21" s="76" t="s">
        <v>59</v>
      </c>
      <c r="C21" s="32">
        <v>50</v>
      </c>
      <c r="D21" s="82">
        <v>7</v>
      </c>
      <c r="E21" s="77">
        <v>140</v>
      </c>
      <c r="F21" s="82">
        <v>6</v>
      </c>
      <c r="G21" s="77">
        <v>120</v>
      </c>
      <c r="H21" s="82">
        <v>1</v>
      </c>
      <c r="I21" s="83" t="s">
        <v>29</v>
      </c>
    </row>
    <row r="22" spans="1:9" ht="12.75">
      <c r="A22" s="75"/>
      <c r="B22" s="78"/>
      <c r="C22" s="84"/>
      <c r="D22" s="32"/>
      <c r="E22" s="80"/>
      <c r="F22" s="79"/>
      <c r="G22" s="80"/>
      <c r="H22" s="79"/>
      <c r="I22" s="80"/>
    </row>
    <row r="23" spans="1:9" ht="12.75">
      <c r="A23" s="75"/>
      <c r="B23" s="76" t="s">
        <v>25</v>
      </c>
      <c r="C23" s="32">
        <v>8719</v>
      </c>
      <c r="D23" s="32">
        <v>143</v>
      </c>
      <c r="E23" s="77">
        <v>16.400963413235463</v>
      </c>
      <c r="F23" s="32">
        <v>85</v>
      </c>
      <c r="G23" s="77">
        <v>9.74882440646863</v>
      </c>
      <c r="H23" s="32">
        <v>58</v>
      </c>
      <c r="I23" s="77">
        <v>6.652139006766831</v>
      </c>
    </row>
    <row r="24" spans="1:9" ht="12.75">
      <c r="A24" s="43" t="s">
        <v>104</v>
      </c>
      <c r="B24" s="76" t="s">
        <v>26</v>
      </c>
      <c r="C24" s="32">
        <v>5732</v>
      </c>
      <c r="D24" s="32">
        <v>87</v>
      </c>
      <c r="E24" s="77">
        <v>15.177948360083741</v>
      </c>
      <c r="F24" s="32">
        <v>62</v>
      </c>
      <c r="G24" s="77">
        <v>10.816468946266573</v>
      </c>
      <c r="H24" s="32">
        <v>25</v>
      </c>
      <c r="I24" s="77">
        <v>4.361479413817167</v>
      </c>
    </row>
    <row r="25" spans="1:9" ht="12.75">
      <c r="A25" s="43" t="s">
        <v>60</v>
      </c>
      <c r="B25" s="76" t="s">
        <v>27</v>
      </c>
      <c r="C25" s="32">
        <v>2501</v>
      </c>
      <c r="D25" s="32">
        <v>46</v>
      </c>
      <c r="E25" s="77">
        <v>18.39264294282287</v>
      </c>
      <c r="F25" s="32">
        <v>20</v>
      </c>
      <c r="G25" s="77">
        <v>7.996801279488205</v>
      </c>
      <c r="H25" s="32">
        <v>26</v>
      </c>
      <c r="I25" s="77">
        <v>10.395841663334666</v>
      </c>
    </row>
    <row r="26" spans="1:9" ht="12.75">
      <c r="A26" s="75"/>
      <c r="B26" s="76" t="s">
        <v>59</v>
      </c>
      <c r="C26" s="32">
        <v>431</v>
      </c>
      <c r="D26" s="82">
        <v>10</v>
      </c>
      <c r="E26" s="77">
        <v>23.201856148491878</v>
      </c>
      <c r="F26" s="82">
        <v>3</v>
      </c>
      <c r="G26" s="83" t="s">
        <v>29</v>
      </c>
      <c r="H26" s="82">
        <v>7</v>
      </c>
      <c r="I26" s="77">
        <v>16.241299303944317</v>
      </c>
    </row>
    <row r="27" spans="1:9" ht="12.75">
      <c r="A27" s="75"/>
      <c r="B27" s="78"/>
      <c r="C27" s="32"/>
      <c r="D27" s="32"/>
      <c r="E27" s="80"/>
      <c r="F27" s="79"/>
      <c r="G27" s="80"/>
      <c r="H27" s="79"/>
      <c r="I27" s="80"/>
    </row>
    <row r="28" spans="1:9" ht="12.75">
      <c r="A28" s="75"/>
      <c r="B28" s="76" t="s">
        <v>25</v>
      </c>
      <c r="C28" s="32">
        <v>118801</v>
      </c>
      <c r="D28" s="32">
        <v>229</v>
      </c>
      <c r="E28" s="77">
        <v>1.9275932020774236</v>
      </c>
      <c r="F28" s="32">
        <v>75</v>
      </c>
      <c r="G28" s="77">
        <v>0.6313078172742654</v>
      </c>
      <c r="H28" s="32">
        <v>154</v>
      </c>
      <c r="I28" s="77">
        <v>1.2962853848031581</v>
      </c>
    </row>
    <row r="29" spans="1:9" ht="12.75">
      <c r="A29" s="43" t="s">
        <v>61</v>
      </c>
      <c r="B29" s="76" t="s">
        <v>26</v>
      </c>
      <c r="C29" s="32">
        <v>93729</v>
      </c>
      <c r="D29" s="32">
        <v>151</v>
      </c>
      <c r="E29" s="77">
        <v>1.6110275368349178</v>
      </c>
      <c r="F29" s="32">
        <v>57</v>
      </c>
      <c r="G29" s="77">
        <v>0.608136222513843</v>
      </c>
      <c r="H29" s="32">
        <v>94</v>
      </c>
      <c r="I29" s="77">
        <v>1.0028913143210745</v>
      </c>
    </row>
    <row r="30" spans="1:9" ht="12.75">
      <c r="A30" s="43" t="s">
        <v>60</v>
      </c>
      <c r="B30" s="76" t="s">
        <v>27</v>
      </c>
      <c r="C30" s="32">
        <v>19211</v>
      </c>
      <c r="D30" s="32">
        <v>68</v>
      </c>
      <c r="E30" s="77">
        <v>3.5396387486335956</v>
      </c>
      <c r="F30" s="32">
        <v>16</v>
      </c>
      <c r="G30" s="77">
        <v>0.8328561761490814</v>
      </c>
      <c r="H30" s="32">
        <v>52</v>
      </c>
      <c r="I30" s="77">
        <v>2.706782572484514</v>
      </c>
    </row>
    <row r="31" spans="1:9" ht="12.75">
      <c r="A31" s="85"/>
      <c r="B31" s="86" t="s">
        <v>59</v>
      </c>
      <c r="C31" s="87">
        <v>5212</v>
      </c>
      <c r="D31" s="87">
        <v>10</v>
      </c>
      <c r="E31" s="49">
        <v>1.918649270913277</v>
      </c>
      <c r="F31" s="88">
        <v>2</v>
      </c>
      <c r="G31" s="50" t="s">
        <v>29</v>
      </c>
      <c r="H31" s="87">
        <v>8</v>
      </c>
      <c r="I31" s="49">
        <v>1.5349194167306217</v>
      </c>
    </row>
    <row r="32" spans="1:9" ht="57.75" customHeight="1">
      <c r="A32" s="5" t="s">
        <v>105</v>
      </c>
      <c r="B32" s="37"/>
      <c r="C32" s="37"/>
      <c r="D32" s="37"/>
      <c r="E32" s="37"/>
      <c r="F32" s="37"/>
      <c r="G32" s="37"/>
      <c r="H32" s="37"/>
      <c r="I32" s="37"/>
    </row>
    <row r="33" spans="1:9" ht="45.75" customHeight="1">
      <c r="A33" s="5" t="s">
        <v>99</v>
      </c>
      <c r="B33" s="37"/>
      <c r="C33" s="37"/>
      <c r="D33" s="37"/>
      <c r="E33" s="37"/>
      <c r="F33" s="37"/>
      <c r="G33" s="37"/>
      <c r="H33" s="37"/>
      <c r="I33" s="37"/>
    </row>
    <row r="34" spans="1:9" ht="29.25" customHeight="1">
      <c r="A34" s="89" t="s">
        <v>145</v>
      </c>
      <c r="B34" s="90"/>
      <c r="C34" s="90"/>
      <c r="D34" s="90"/>
      <c r="E34" s="90"/>
      <c r="F34" s="90"/>
      <c r="G34" s="90"/>
      <c r="H34" s="90"/>
      <c r="I34" s="90"/>
    </row>
    <row r="35" ht="12.75">
      <c r="A35" s="1" t="s">
        <v>82</v>
      </c>
    </row>
    <row r="41" ht="12.75">
      <c r="A41" s="39"/>
    </row>
  </sheetData>
  <mergeCells count="6">
    <mergeCell ref="A32:I32"/>
    <mergeCell ref="A33:I33"/>
    <mergeCell ref="A34:I34"/>
    <mergeCell ref="A5:A7"/>
    <mergeCell ref="B5:B7"/>
    <mergeCell ref="C5:C7"/>
  </mergeCells>
  <printOptions horizontalCentered="1"/>
  <pageMargins left="0.25" right="0.25" top="1" bottom="1" header="0" footer="0"/>
  <pageSetup fitToHeight="1" fitToWidth="1" orientation="portrait" scale="99" r:id="rId1"/>
</worksheet>
</file>

<file path=xl/worksheets/sheet11.xml><?xml version="1.0" encoding="utf-8"?>
<worksheet xmlns="http://schemas.openxmlformats.org/spreadsheetml/2006/main" xmlns:r="http://schemas.openxmlformats.org/officeDocument/2006/relationships">
  <sheetPr>
    <pageSetUpPr fitToPage="1"/>
  </sheetPr>
  <dimension ref="A2:M20"/>
  <sheetViews>
    <sheetView workbookViewId="0" topLeftCell="A1">
      <selection activeCell="A1" sqref="A1"/>
    </sheetView>
  </sheetViews>
  <sheetFormatPr defaultColWidth="9.00390625" defaultRowHeight="12.75"/>
  <cols>
    <col min="1" max="1" width="23.50390625" style="1" customWidth="1"/>
    <col min="2" max="2" width="8.00390625" style="1" customWidth="1"/>
    <col min="3" max="3" width="6.00390625" style="1" customWidth="1"/>
    <col min="4" max="4" width="8.00390625" style="1" bestFit="1" customWidth="1"/>
    <col min="5" max="5" width="8.125" style="1" customWidth="1"/>
    <col min="6" max="6" width="8.00390625" style="1" bestFit="1" customWidth="1"/>
    <col min="7" max="7" width="5.375" style="1" customWidth="1"/>
    <col min="8" max="8" width="8.00390625" style="1" bestFit="1" customWidth="1"/>
    <col min="9" max="9" width="5.375" style="1" customWidth="1"/>
    <col min="10" max="10" width="8.00390625" style="1" bestFit="1" customWidth="1"/>
    <col min="11" max="11" width="5.75390625" style="1" customWidth="1"/>
    <col min="12" max="12" width="8.00390625" style="1" bestFit="1" customWidth="1"/>
    <col min="13" max="13" width="5.75390625" style="1" customWidth="1"/>
    <col min="14" max="16384" width="9.00390625" style="1" customWidth="1"/>
  </cols>
  <sheetData>
    <row r="2" spans="1:13" ht="12.75">
      <c r="A2" s="7" t="s">
        <v>62</v>
      </c>
      <c r="B2" s="8"/>
      <c r="C2" s="8"/>
      <c r="D2" s="8"/>
      <c r="E2" s="8"/>
      <c r="F2" s="8"/>
      <c r="G2" s="8"/>
      <c r="H2" s="8"/>
      <c r="I2" s="8"/>
      <c r="J2" s="8"/>
      <c r="K2" s="8"/>
      <c r="L2" s="8"/>
      <c r="M2" s="8"/>
    </row>
    <row r="3" spans="1:13" ht="19.5" customHeight="1">
      <c r="A3" s="9" t="s">
        <v>138</v>
      </c>
      <c r="B3" s="9"/>
      <c r="C3" s="9"/>
      <c r="D3" s="9"/>
      <c r="E3" s="9"/>
      <c r="F3" s="9"/>
      <c r="G3" s="9"/>
      <c r="H3" s="9"/>
      <c r="I3" s="9"/>
      <c r="J3" s="9"/>
      <c r="K3" s="9"/>
      <c r="L3" s="9"/>
      <c r="M3" s="9"/>
    </row>
    <row r="4" spans="1:13" ht="17.25" customHeight="1">
      <c r="A4" s="9" t="s">
        <v>139</v>
      </c>
      <c r="B4" s="9"/>
      <c r="C4" s="9"/>
      <c r="D4" s="9"/>
      <c r="E4" s="9"/>
      <c r="F4" s="9"/>
      <c r="G4" s="9"/>
      <c r="H4" s="9"/>
      <c r="I4" s="9"/>
      <c r="J4" s="9"/>
      <c r="K4" s="9"/>
      <c r="L4" s="9"/>
      <c r="M4" s="9"/>
    </row>
    <row r="5" spans="1:13" ht="12.75">
      <c r="A5" s="7" t="s">
        <v>143</v>
      </c>
      <c r="B5" s="8"/>
      <c r="C5" s="8"/>
      <c r="D5" s="8"/>
      <c r="E5" s="8"/>
      <c r="F5" s="8"/>
      <c r="G5" s="8"/>
      <c r="H5" s="8"/>
      <c r="I5" s="8"/>
      <c r="J5" s="8"/>
      <c r="K5" s="8"/>
      <c r="L5" s="8"/>
      <c r="M5" s="8"/>
    </row>
    <row r="6" spans="1:13" ht="18" customHeight="1">
      <c r="A6" s="53" t="s">
        <v>128</v>
      </c>
      <c r="B6" s="54" t="s">
        <v>25</v>
      </c>
      <c r="C6" s="55"/>
      <c r="D6" s="55"/>
      <c r="E6" s="55"/>
      <c r="F6" s="54" t="s">
        <v>26</v>
      </c>
      <c r="G6" s="55"/>
      <c r="H6" s="55"/>
      <c r="I6" s="55"/>
      <c r="J6" s="54" t="s">
        <v>27</v>
      </c>
      <c r="K6" s="55"/>
      <c r="L6" s="55"/>
      <c r="M6" s="55"/>
    </row>
    <row r="7" spans="1:13" ht="15.75" customHeight="1">
      <c r="A7" s="56"/>
      <c r="B7" s="54" t="s">
        <v>67</v>
      </c>
      <c r="C7" s="55"/>
      <c r="D7" s="54" t="s">
        <v>68</v>
      </c>
      <c r="E7" s="55"/>
      <c r="F7" s="54" t="s">
        <v>67</v>
      </c>
      <c r="G7" s="55"/>
      <c r="H7" s="54" t="s">
        <v>68</v>
      </c>
      <c r="I7" s="55"/>
      <c r="J7" s="54" t="s">
        <v>67</v>
      </c>
      <c r="K7" s="55"/>
      <c r="L7" s="54" t="s">
        <v>68</v>
      </c>
      <c r="M7" s="55"/>
    </row>
    <row r="8" spans="1:13" ht="16.5" customHeight="1">
      <c r="A8" s="57"/>
      <c r="B8" s="58" t="s">
        <v>23</v>
      </c>
      <c r="C8" s="58" t="s">
        <v>24</v>
      </c>
      <c r="D8" s="58" t="s">
        <v>23</v>
      </c>
      <c r="E8" s="58" t="s">
        <v>24</v>
      </c>
      <c r="F8" s="58" t="s">
        <v>23</v>
      </c>
      <c r="G8" s="58" t="s">
        <v>24</v>
      </c>
      <c r="H8" s="58" t="s">
        <v>23</v>
      </c>
      <c r="I8" s="58" t="s">
        <v>24</v>
      </c>
      <c r="J8" s="58" t="s">
        <v>23</v>
      </c>
      <c r="K8" s="58" t="s">
        <v>24</v>
      </c>
      <c r="L8" s="58" t="s">
        <v>23</v>
      </c>
      <c r="M8" s="58" t="s">
        <v>24</v>
      </c>
    </row>
    <row r="9" spans="1:13" ht="31.5" customHeight="1">
      <c r="A9" s="59" t="s">
        <v>121</v>
      </c>
      <c r="B9" s="21">
        <v>20</v>
      </c>
      <c r="C9" s="60">
        <v>1.1160091512750405</v>
      </c>
      <c r="D9" s="21">
        <v>29</v>
      </c>
      <c r="E9" s="61">
        <v>0.2594172950827004</v>
      </c>
      <c r="F9" s="21">
        <v>14</v>
      </c>
      <c r="G9" s="24">
        <v>0.957592339261286</v>
      </c>
      <c r="H9" s="21">
        <v>14</v>
      </c>
      <c r="I9" s="24">
        <v>0.16246011024078907</v>
      </c>
      <c r="J9" s="21">
        <v>6</v>
      </c>
      <c r="K9" s="62">
        <v>2.0847810979847115</v>
      </c>
      <c r="L9" s="21">
        <v>12</v>
      </c>
      <c r="M9" s="24">
        <v>0.6120575334081404</v>
      </c>
    </row>
    <row r="10" spans="1:13" ht="18" customHeight="1">
      <c r="A10" s="21" t="s">
        <v>122</v>
      </c>
      <c r="B10" s="21">
        <v>24</v>
      </c>
      <c r="C10" s="60">
        <v>1.3392109815300486</v>
      </c>
      <c r="D10" s="21">
        <v>156</v>
      </c>
      <c r="E10" s="61">
        <v>1.395486139065561</v>
      </c>
      <c r="F10" s="21">
        <v>20</v>
      </c>
      <c r="G10" s="24">
        <v>1.3679890560875512</v>
      </c>
      <c r="H10" s="21">
        <v>98</v>
      </c>
      <c r="I10" s="24">
        <v>1.1372207716855236</v>
      </c>
      <c r="J10" s="21">
        <v>4</v>
      </c>
      <c r="K10" s="63" t="s">
        <v>29</v>
      </c>
      <c r="L10" s="21">
        <v>41</v>
      </c>
      <c r="M10" s="24">
        <v>2.091196572477813</v>
      </c>
    </row>
    <row r="11" spans="1:13" s="17" customFormat="1" ht="45.75" customHeight="1">
      <c r="A11" s="59" t="s">
        <v>123</v>
      </c>
      <c r="B11" s="21">
        <v>39</v>
      </c>
      <c r="C11" s="60">
        <v>2.176217844986329</v>
      </c>
      <c r="D11" s="21">
        <v>161</v>
      </c>
      <c r="E11" s="61">
        <v>1.440213258907406</v>
      </c>
      <c r="F11" s="21">
        <v>16</v>
      </c>
      <c r="G11" s="24">
        <v>1.094391244870041</v>
      </c>
      <c r="H11" s="21">
        <v>51</v>
      </c>
      <c r="I11" s="24">
        <v>0.5918189730200174</v>
      </c>
      <c r="J11" s="21">
        <v>21</v>
      </c>
      <c r="K11" s="62">
        <v>7.296733842946491</v>
      </c>
      <c r="L11" s="21">
        <v>93</v>
      </c>
      <c r="M11" s="24">
        <v>4.743445883913087</v>
      </c>
    </row>
    <row r="12" spans="1:13" ht="32.25" customHeight="1">
      <c r="A12" s="59" t="s">
        <v>124</v>
      </c>
      <c r="B12" s="21">
        <v>4</v>
      </c>
      <c r="C12" s="63" t="s">
        <v>29</v>
      </c>
      <c r="D12" s="21">
        <v>50</v>
      </c>
      <c r="E12" s="61">
        <v>0.44727119841844903</v>
      </c>
      <c r="F12" s="21">
        <v>2</v>
      </c>
      <c r="G12" s="63" t="s">
        <v>29</v>
      </c>
      <c r="H12" s="21">
        <v>26</v>
      </c>
      <c r="I12" s="24">
        <v>0.3017116333043226</v>
      </c>
      <c r="J12" s="21">
        <v>2</v>
      </c>
      <c r="K12" s="63" t="s">
        <v>29</v>
      </c>
      <c r="L12" s="21">
        <v>22</v>
      </c>
      <c r="M12" s="24">
        <v>1.122105477914924</v>
      </c>
    </row>
    <row r="13" spans="1:13" ht="33" customHeight="1">
      <c r="A13" s="59" t="s">
        <v>125</v>
      </c>
      <c r="B13" s="21">
        <v>7</v>
      </c>
      <c r="C13" s="60">
        <v>0.39060320294626416</v>
      </c>
      <c r="D13" s="21">
        <v>38</v>
      </c>
      <c r="E13" s="61">
        <v>0.33992611079802126</v>
      </c>
      <c r="F13" s="21">
        <v>3</v>
      </c>
      <c r="G13" s="63" t="s">
        <v>29</v>
      </c>
      <c r="H13" s="21">
        <v>15</v>
      </c>
      <c r="I13" s="24">
        <v>0.17406440382941687</v>
      </c>
      <c r="J13" s="21">
        <v>4</v>
      </c>
      <c r="K13" s="63" t="s">
        <v>29</v>
      </c>
      <c r="L13" s="21">
        <v>22</v>
      </c>
      <c r="M13" s="24">
        <v>1.122105477914924</v>
      </c>
    </row>
    <row r="14" spans="1:13" ht="29.25" customHeight="1">
      <c r="A14" s="59" t="s">
        <v>126</v>
      </c>
      <c r="B14" s="21">
        <v>27</v>
      </c>
      <c r="C14" s="60">
        <v>1.5066123542213048</v>
      </c>
      <c r="D14" s="21">
        <v>106</v>
      </c>
      <c r="E14" s="61">
        <v>0.9482149406471119</v>
      </c>
      <c r="F14" s="21">
        <v>20</v>
      </c>
      <c r="G14" s="24">
        <v>1.3679890560875512</v>
      </c>
      <c r="H14" s="21">
        <v>58</v>
      </c>
      <c r="I14" s="24">
        <v>0.673049028140412</v>
      </c>
      <c r="J14" s="21">
        <v>7</v>
      </c>
      <c r="K14" s="62">
        <v>2.432244614315497</v>
      </c>
      <c r="L14" s="21">
        <v>39</v>
      </c>
      <c r="M14" s="24">
        <v>1.9891869835764564</v>
      </c>
    </row>
    <row r="15" spans="1:13" ht="18" customHeight="1">
      <c r="A15" s="64" t="s">
        <v>127</v>
      </c>
      <c r="B15" s="64">
        <v>21</v>
      </c>
      <c r="C15" s="60">
        <v>1.1718096088387926</v>
      </c>
      <c r="D15" s="21">
        <v>49</v>
      </c>
      <c r="E15" s="61">
        <v>0.4383257744500801</v>
      </c>
      <c r="F15" s="21">
        <v>14</v>
      </c>
      <c r="G15" s="24">
        <v>0.957592339261286</v>
      </c>
      <c r="H15" s="21">
        <v>24</v>
      </c>
      <c r="I15" s="24">
        <v>0.278503046127067</v>
      </c>
      <c r="J15" s="21">
        <v>7</v>
      </c>
      <c r="K15" s="62">
        <v>2.432244614315497</v>
      </c>
      <c r="L15" s="21">
        <v>23</v>
      </c>
      <c r="M15" s="24">
        <v>1.1731102723656024</v>
      </c>
    </row>
    <row r="16" spans="1:13" ht="18" customHeight="1">
      <c r="A16" s="65" t="s">
        <v>33</v>
      </c>
      <c r="B16" s="21">
        <v>50</v>
      </c>
      <c r="C16" s="60">
        <v>2.7900228781876013</v>
      </c>
      <c r="D16" s="21">
        <v>172</v>
      </c>
      <c r="E16" s="61">
        <v>1.5386129225594647</v>
      </c>
      <c r="F16" s="21">
        <v>33</v>
      </c>
      <c r="G16" s="24">
        <v>2.2571819425444595</v>
      </c>
      <c r="H16" s="21">
        <v>99</v>
      </c>
      <c r="I16" s="24">
        <v>1.1488250652741514</v>
      </c>
      <c r="J16" s="21">
        <v>14</v>
      </c>
      <c r="K16" s="62">
        <v>4.864489228630994</v>
      </c>
      <c r="L16" s="21">
        <v>63</v>
      </c>
      <c r="M16" s="24">
        <v>3.2133020503927368</v>
      </c>
    </row>
    <row r="17" spans="1:13" ht="19.5" customHeight="1">
      <c r="A17" s="66" t="s">
        <v>34</v>
      </c>
      <c r="B17" s="41">
        <v>192</v>
      </c>
      <c r="C17" s="42">
        <v>10.713687852240389</v>
      </c>
      <c r="D17" s="18">
        <v>761</v>
      </c>
      <c r="E17" s="67">
        <v>6.807467639928794</v>
      </c>
      <c r="F17" s="18">
        <v>122</v>
      </c>
      <c r="G17" s="42">
        <v>8.344733242134064</v>
      </c>
      <c r="H17" s="18">
        <v>385</v>
      </c>
      <c r="I17" s="42">
        <v>4.4676530316217</v>
      </c>
      <c r="J17" s="41">
        <v>65</v>
      </c>
      <c r="K17" s="68">
        <v>22.585128561501044</v>
      </c>
      <c r="L17" s="18">
        <v>315</v>
      </c>
      <c r="M17" s="42">
        <v>16.066510251963685</v>
      </c>
    </row>
    <row r="18" spans="1:13" ht="56.25" customHeight="1">
      <c r="A18" s="5" t="s">
        <v>106</v>
      </c>
      <c r="B18" s="37"/>
      <c r="C18" s="37"/>
      <c r="D18" s="37"/>
      <c r="E18" s="37"/>
      <c r="F18" s="37"/>
      <c r="G18" s="37"/>
      <c r="H18" s="37"/>
      <c r="I18" s="37"/>
      <c r="J18" s="37"/>
      <c r="K18" s="37"/>
      <c r="L18" s="37"/>
      <c r="M18" s="37"/>
    </row>
    <row r="19" spans="1:13" ht="30.75" customHeight="1">
      <c r="A19" s="5" t="s">
        <v>85</v>
      </c>
      <c r="B19" s="37"/>
      <c r="C19" s="37"/>
      <c r="D19" s="37"/>
      <c r="E19" s="37"/>
      <c r="F19" s="37"/>
      <c r="G19" s="37"/>
      <c r="H19" s="37"/>
      <c r="I19" s="37"/>
      <c r="J19" s="37"/>
      <c r="K19" s="37"/>
      <c r="L19" s="37"/>
      <c r="M19" s="37"/>
    </row>
    <row r="20" spans="1:13" ht="17.25" customHeight="1">
      <c r="A20" s="4" t="s">
        <v>145</v>
      </c>
      <c r="B20" s="38"/>
      <c r="C20" s="38"/>
      <c r="D20" s="38"/>
      <c r="E20" s="38"/>
      <c r="F20" s="38"/>
      <c r="G20" s="38"/>
      <c r="H20" s="38"/>
      <c r="I20" s="38"/>
      <c r="J20" s="38"/>
      <c r="K20" s="38"/>
      <c r="L20" s="38"/>
      <c r="M20" s="38"/>
    </row>
  </sheetData>
  <mergeCells count="6">
    <mergeCell ref="A20:M20"/>
    <mergeCell ref="A6:A8"/>
    <mergeCell ref="A3:M3"/>
    <mergeCell ref="A4:M4"/>
    <mergeCell ref="A18:M18"/>
    <mergeCell ref="A19:M19"/>
  </mergeCells>
  <printOptions horizontalCentered="1"/>
  <pageMargins left="0.5" right="0.25" top="1" bottom="1" header="0" footer="0"/>
  <pageSetup fitToHeight="1" fitToWidth="1" orientation="portrait" scale="90" r:id="rId1"/>
</worksheet>
</file>

<file path=xl/worksheets/sheet12.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2.75"/>
  <cols>
    <col min="1" max="1" width="10.375" style="1" customWidth="1"/>
    <col min="2" max="2" width="11.00390625" style="1" customWidth="1"/>
    <col min="3" max="3" width="10.375" style="1" customWidth="1"/>
    <col min="4" max="4" width="9.625" style="1" customWidth="1"/>
    <col min="5" max="5" width="11.625" style="1" customWidth="1"/>
    <col min="6" max="6" width="10.25390625" style="1" customWidth="1"/>
    <col min="7" max="7" width="9.125" style="1" customWidth="1"/>
    <col min="8" max="8" width="8.75390625" style="1" customWidth="1"/>
    <col min="9" max="9" width="9.50390625" style="1" customWidth="1"/>
    <col min="10" max="10" width="9.75390625" style="1" customWidth="1"/>
    <col min="11" max="11" width="7.625" style="1" customWidth="1"/>
    <col min="12" max="12" width="10.25390625" style="1" customWidth="1"/>
    <col min="13" max="13" width="10.50390625" style="1" customWidth="1"/>
    <col min="14" max="16384" width="9.00390625" style="1" customWidth="1"/>
  </cols>
  <sheetData>
    <row r="2" spans="1:13" ht="12.75">
      <c r="A2" s="7" t="s">
        <v>63</v>
      </c>
      <c r="B2" s="8"/>
      <c r="C2" s="8"/>
      <c r="D2" s="8"/>
      <c r="E2" s="8"/>
      <c r="F2" s="8"/>
      <c r="G2" s="8"/>
      <c r="H2" s="8"/>
      <c r="I2" s="8"/>
      <c r="J2" s="8"/>
      <c r="K2" s="8"/>
      <c r="L2" s="8"/>
      <c r="M2" s="8"/>
    </row>
    <row r="3" spans="1:13" ht="17.25" customHeight="1">
      <c r="A3" s="9" t="s">
        <v>137</v>
      </c>
      <c r="B3" s="9"/>
      <c r="C3" s="9"/>
      <c r="D3" s="9"/>
      <c r="E3" s="9"/>
      <c r="F3" s="9"/>
      <c r="G3" s="9"/>
      <c r="H3" s="9"/>
      <c r="I3" s="9"/>
      <c r="J3" s="9"/>
      <c r="K3" s="9"/>
      <c r="L3" s="9"/>
      <c r="M3" s="9"/>
    </row>
    <row r="4" spans="1:13" ht="12.75">
      <c r="A4" s="7" t="s">
        <v>143</v>
      </c>
      <c r="B4" s="8"/>
      <c r="C4" s="8"/>
      <c r="D4" s="8"/>
      <c r="E4" s="8"/>
      <c r="F4" s="8"/>
      <c r="G4" s="8"/>
      <c r="H4" s="8"/>
      <c r="I4" s="8"/>
      <c r="J4" s="8"/>
      <c r="K4" s="8"/>
      <c r="L4" s="8"/>
      <c r="M4" s="8"/>
    </row>
    <row r="5" spans="1:13" ht="17.25" customHeight="1">
      <c r="A5" s="10" t="s">
        <v>107</v>
      </c>
      <c r="B5" s="11" t="s">
        <v>25</v>
      </c>
      <c r="C5" s="12"/>
      <c r="D5" s="13"/>
      <c r="E5" s="14" t="s">
        <v>26</v>
      </c>
      <c r="F5" s="12"/>
      <c r="G5" s="13"/>
      <c r="H5" s="14" t="s">
        <v>27</v>
      </c>
      <c r="I5" s="12"/>
      <c r="J5" s="13"/>
      <c r="K5" s="14" t="s">
        <v>38</v>
      </c>
      <c r="L5" s="12"/>
      <c r="M5" s="13"/>
    </row>
    <row r="6" spans="1:13" ht="42" customHeight="1">
      <c r="A6" s="15"/>
      <c r="B6" s="16" t="s">
        <v>118</v>
      </c>
      <c r="C6" s="16" t="s">
        <v>119</v>
      </c>
      <c r="D6" s="16" t="s">
        <v>120</v>
      </c>
      <c r="E6" s="16" t="s">
        <v>118</v>
      </c>
      <c r="F6" s="16" t="s">
        <v>119</v>
      </c>
      <c r="G6" s="16" t="s">
        <v>120</v>
      </c>
      <c r="H6" s="16" t="s">
        <v>118</v>
      </c>
      <c r="I6" s="16" t="s">
        <v>119</v>
      </c>
      <c r="J6" s="16" t="s">
        <v>120</v>
      </c>
      <c r="K6" s="16" t="s">
        <v>118</v>
      </c>
      <c r="L6" s="16" t="s">
        <v>119</v>
      </c>
      <c r="M6" s="16" t="s">
        <v>120</v>
      </c>
    </row>
    <row r="7" spans="1:13" s="17" customFormat="1" ht="18" customHeight="1">
      <c r="A7" s="40" t="s">
        <v>39</v>
      </c>
      <c r="B7" s="41">
        <v>130508</v>
      </c>
      <c r="C7" s="19">
        <v>1361</v>
      </c>
      <c r="D7" s="20">
        <v>10.428479480185123</v>
      </c>
      <c r="E7" s="41">
        <v>101287</v>
      </c>
      <c r="F7" s="19">
        <v>797</v>
      </c>
      <c r="G7" s="20">
        <v>7.86872945195336</v>
      </c>
      <c r="H7" s="41">
        <v>22732</v>
      </c>
      <c r="I7" s="19">
        <v>462</v>
      </c>
      <c r="J7" s="20">
        <v>20.323772655287698</v>
      </c>
      <c r="K7" s="41">
        <v>5757</v>
      </c>
      <c r="L7" s="19">
        <v>74</v>
      </c>
      <c r="M7" s="42">
        <v>12.853916970644432</v>
      </c>
    </row>
    <row r="8" spans="1:13" ht="14.25" customHeight="1">
      <c r="A8" s="43" t="s">
        <v>40</v>
      </c>
      <c r="B8" s="22">
        <v>214</v>
      </c>
      <c r="C8" s="22">
        <v>3</v>
      </c>
      <c r="D8" s="44" t="s">
        <v>29</v>
      </c>
      <c r="E8" s="22">
        <v>69</v>
      </c>
      <c r="F8" s="45" t="s">
        <v>140</v>
      </c>
      <c r="G8" s="45" t="s">
        <v>140</v>
      </c>
      <c r="H8" s="22">
        <v>142</v>
      </c>
      <c r="I8" s="22">
        <v>3</v>
      </c>
      <c r="J8" s="46" t="s">
        <v>29</v>
      </c>
      <c r="K8" s="22">
        <v>2</v>
      </c>
      <c r="L8" s="45" t="s">
        <v>140</v>
      </c>
      <c r="M8" s="45" t="s">
        <v>140</v>
      </c>
    </row>
    <row r="9" spans="1:13" ht="14.25" customHeight="1">
      <c r="A9" s="43" t="s">
        <v>41</v>
      </c>
      <c r="B9" s="25">
        <v>12337</v>
      </c>
      <c r="C9" s="25">
        <v>180</v>
      </c>
      <c r="D9" s="47">
        <v>14.590256950636297</v>
      </c>
      <c r="E9" s="25">
        <v>7905</v>
      </c>
      <c r="F9" s="25">
        <v>92</v>
      </c>
      <c r="G9" s="47">
        <v>11.6382036685642</v>
      </c>
      <c r="H9" s="25">
        <v>4097</v>
      </c>
      <c r="I9" s="25">
        <v>83</v>
      </c>
      <c r="J9" s="47">
        <v>20.258725896997806</v>
      </c>
      <c r="K9" s="25">
        <v>274</v>
      </c>
      <c r="L9" s="25">
        <v>4</v>
      </c>
      <c r="M9" s="44" t="s">
        <v>29</v>
      </c>
    </row>
    <row r="10" spans="1:13" ht="14.25" customHeight="1">
      <c r="A10" s="43" t="s">
        <v>42</v>
      </c>
      <c r="B10" s="25">
        <v>31462</v>
      </c>
      <c r="C10" s="25">
        <v>313</v>
      </c>
      <c r="D10" s="47">
        <v>9.948509312821816</v>
      </c>
      <c r="E10" s="25">
        <v>23260</v>
      </c>
      <c r="F10" s="25">
        <v>162</v>
      </c>
      <c r="G10" s="47">
        <v>6.964746345657782</v>
      </c>
      <c r="H10" s="25">
        <v>7145</v>
      </c>
      <c r="I10" s="25">
        <v>127</v>
      </c>
      <c r="J10" s="47">
        <v>17.774667599720082</v>
      </c>
      <c r="K10" s="25">
        <v>921</v>
      </c>
      <c r="L10" s="25">
        <v>19</v>
      </c>
      <c r="M10" s="47">
        <v>20.62975027144408</v>
      </c>
    </row>
    <row r="11" spans="1:13" ht="14.25" customHeight="1">
      <c r="A11" s="43" t="s">
        <v>43</v>
      </c>
      <c r="B11" s="25">
        <v>37004</v>
      </c>
      <c r="C11" s="25">
        <v>325</v>
      </c>
      <c r="D11" s="47">
        <v>8.782834288185061</v>
      </c>
      <c r="E11" s="25">
        <v>29602</v>
      </c>
      <c r="F11" s="25">
        <v>190</v>
      </c>
      <c r="G11" s="47">
        <v>6.418485237483954</v>
      </c>
      <c r="H11" s="25">
        <v>5450</v>
      </c>
      <c r="I11" s="25">
        <v>108</v>
      </c>
      <c r="J11" s="47">
        <v>19.81651376146789</v>
      </c>
      <c r="K11" s="25">
        <v>1745</v>
      </c>
      <c r="L11" s="25">
        <v>19</v>
      </c>
      <c r="M11" s="47">
        <v>10.888252148997136</v>
      </c>
    </row>
    <row r="12" spans="1:13" ht="14.25" customHeight="1">
      <c r="A12" s="43" t="s">
        <v>64</v>
      </c>
      <c r="B12" s="25">
        <v>46316</v>
      </c>
      <c r="C12" s="25">
        <v>463</v>
      </c>
      <c r="D12" s="47">
        <v>9.996545470247863</v>
      </c>
      <c r="E12" s="25">
        <v>37850</v>
      </c>
      <c r="F12" s="25">
        <v>310</v>
      </c>
      <c r="G12" s="47">
        <v>8.190224570673713</v>
      </c>
      <c r="H12" s="25">
        <v>5490</v>
      </c>
      <c r="I12" s="25">
        <v>113</v>
      </c>
      <c r="J12" s="47">
        <v>20.582877959927142</v>
      </c>
      <c r="K12" s="25">
        <v>2674</v>
      </c>
      <c r="L12" s="25">
        <v>30</v>
      </c>
      <c r="M12" s="47">
        <v>11.219147344801796</v>
      </c>
    </row>
    <row r="13" spans="1:13" ht="14.25" customHeight="1">
      <c r="A13" s="48" t="s">
        <v>45</v>
      </c>
      <c r="B13" s="28">
        <v>3144</v>
      </c>
      <c r="C13" s="28">
        <v>55</v>
      </c>
      <c r="D13" s="49">
        <v>17.493638676844785</v>
      </c>
      <c r="E13" s="28">
        <v>2589</v>
      </c>
      <c r="F13" s="28">
        <v>36</v>
      </c>
      <c r="G13" s="49">
        <v>13.904982618771726</v>
      </c>
      <c r="H13" s="28">
        <v>395</v>
      </c>
      <c r="I13" s="28">
        <v>16</v>
      </c>
      <c r="J13" s="49">
        <v>40.50632911392405</v>
      </c>
      <c r="K13" s="28">
        <v>141</v>
      </c>
      <c r="L13" s="28">
        <v>2</v>
      </c>
      <c r="M13" s="50" t="s">
        <v>29</v>
      </c>
    </row>
    <row r="14" spans="1:13" ht="13.5" hidden="1" thickBot="1">
      <c r="A14" s="31" t="s">
        <v>46</v>
      </c>
      <c r="B14" s="32" t="e">
        <f>#REF!</f>
        <v>#REF!</v>
      </c>
      <c r="C14" s="33">
        <v>110</v>
      </c>
      <c r="D14" s="34" t="e">
        <f>B14/C14*1000</f>
        <v>#REF!</v>
      </c>
      <c r="E14" s="33">
        <v>56</v>
      </c>
      <c r="F14" s="33">
        <f>19+50</f>
        <v>69</v>
      </c>
      <c r="G14" s="34">
        <f>E14/F14*1000</f>
        <v>811.5942028985507</v>
      </c>
      <c r="H14" s="33">
        <v>27</v>
      </c>
      <c r="I14" s="32" t="e">
        <f>#REF!</f>
        <v>#REF!</v>
      </c>
      <c r="J14" s="51" t="e">
        <f>H14/I14*1000</f>
        <v>#REF!</v>
      </c>
      <c r="K14" s="33">
        <f>0+1</f>
        <v>1</v>
      </c>
      <c r="L14" s="33">
        <f>0+1</f>
        <v>1</v>
      </c>
      <c r="M14" s="47">
        <f>L14/K14*1000</f>
        <v>1000</v>
      </c>
    </row>
    <row r="15" spans="1:13" ht="39" customHeight="1">
      <c r="A15" s="5" t="s">
        <v>108</v>
      </c>
      <c r="B15" s="37"/>
      <c r="C15" s="37"/>
      <c r="D15" s="37"/>
      <c r="E15" s="37"/>
      <c r="F15" s="37"/>
      <c r="G15" s="37"/>
      <c r="H15" s="37"/>
      <c r="I15" s="37"/>
      <c r="J15" s="37"/>
      <c r="K15" s="37"/>
      <c r="L15" s="37"/>
      <c r="M15" s="37"/>
    </row>
    <row r="16" spans="1:13" ht="31.5" customHeight="1">
      <c r="A16" s="5" t="s">
        <v>85</v>
      </c>
      <c r="B16" s="37"/>
      <c r="C16" s="37"/>
      <c r="D16" s="37"/>
      <c r="E16" s="37"/>
      <c r="F16" s="37"/>
      <c r="G16" s="37"/>
      <c r="H16" s="37"/>
      <c r="I16" s="37"/>
      <c r="J16" s="37"/>
      <c r="K16" s="37"/>
      <c r="L16" s="37"/>
      <c r="M16" s="37"/>
    </row>
    <row r="17" spans="1:13" ht="12.75">
      <c r="A17" s="4" t="s">
        <v>144</v>
      </c>
      <c r="B17" s="38"/>
      <c r="C17" s="38"/>
      <c r="D17" s="38"/>
      <c r="E17" s="38"/>
      <c r="F17" s="38"/>
      <c r="G17" s="38"/>
      <c r="H17" s="38"/>
      <c r="I17" s="38"/>
      <c r="J17" s="38"/>
      <c r="K17" s="38"/>
      <c r="L17" s="38"/>
      <c r="M17" s="38"/>
    </row>
    <row r="18" ht="14.25">
      <c r="A18" s="52"/>
    </row>
    <row r="19" ht="14.25">
      <c r="A19" s="52"/>
    </row>
  </sheetData>
  <mergeCells count="5">
    <mergeCell ref="A3:M3"/>
    <mergeCell ref="A15:M15"/>
    <mergeCell ref="A16:M16"/>
    <mergeCell ref="A17:M17"/>
    <mergeCell ref="A5:A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4"/>
  <sheetViews>
    <sheetView workbookViewId="0" topLeftCell="A1">
      <selection activeCell="A1" sqref="A1"/>
    </sheetView>
  </sheetViews>
  <sheetFormatPr defaultColWidth="9.00390625" defaultRowHeight="12.75"/>
  <cols>
    <col min="1" max="1" width="14.25390625" style="1" customWidth="1"/>
    <col min="2" max="2" width="10.625" style="1" customWidth="1"/>
    <col min="3" max="3" width="9.25390625" style="1" customWidth="1"/>
    <col min="4" max="4" width="11.75390625" style="1" customWidth="1"/>
    <col min="5" max="5" width="9.25390625" style="1" customWidth="1"/>
    <col min="6" max="6" width="9.50390625" style="1" customWidth="1"/>
    <col min="7" max="7" width="11.00390625" style="1" customWidth="1"/>
    <col min="8" max="8" width="9.00390625" style="1" bestFit="1" customWidth="1"/>
    <col min="9" max="9" width="9.25390625" style="1" customWidth="1"/>
    <col min="10" max="10" width="10.50390625" style="1" customWidth="1"/>
    <col min="11" max="11" width="7.75390625" style="1" customWidth="1"/>
    <col min="12" max="12" width="9.375" style="1" customWidth="1"/>
    <col min="13" max="13" width="10.50390625" style="1" customWidth="1"/>
    <col min="14" max="16384" width="9.00390625" style="1" customWidth="1"/>
  </cols>
  <sheetData>
    <row r="2" spans="1:13" ht="12.75">
      <c r="A2" s="7" t="s">
        <v>65</v>
      </c>
      <c r="B2" s="8"/>
      <c r="C2" s="8"/>
      <c r="D2" s="8"/>
      <c r="E2" s="8"/>
      <c r="F2" s="8"/>
      <c r="G2" s="8"/>
      <c r="H2" s="8"/>
      <c r="I2" s="8"/>
      <c r="J2" s="8"/>
      <c r="K2" s="8"/>
      <c r="L2" s="8"/>
      <c r="M2" s="8"/>
    </row>
    <row r="3" spans="1:13" ht="18" customHeight="1">
      <c r="A3" s="9" t="s">
        <v>152</v>
      </c>
      <c r="B3" s="9"/>
      <c r="C3" s="9"/>
      <c r="D3" s="9"/>
      <c r="E3" s="9"/>
      <c r="F3" s="9"/>
      <c r="G3" s="9"/>
      <c r="H3" s="9"/>
      <c r="I3" s="9"/>
      <c r="J3" s="9"/>
      <c r="K3" s="9"/>
      <c r="L3" s="9"/>
      <c r="M3" s="9"/>
    </row>
    <row r="4" spans="1:13" ht="12.75">
      <c r="A4" s="7" t="s">
        <v>143</v>
      </c>
      <c r="B4" s="8"/>
      <c r="C4" s="8"/>
      <c r="D4" s="8"/>
      <c r="E4" s="8"/>
      <c r="F4" s="8"/>
      <c r="G4" s="8"/>
      <c r="H4" s="8"/>
      <c r="I4" s="8"/>
      <c r="J4" s="8"/>
      <c r="K4" s="8"/>
      <c r="L4" s="8"/>
      <c r="M4" s="8"/>
    </row>
    <row r="5" spans="1:13" ht="18.75" customHeight="1">
      <c r="A5" s="10" t="s">
        <v>109</v>
      </c>
      <c r="B5" s="11" t="s">
        <v>25</v>
      </c>
      <c r="C5" s="12"/>
      <c r="D5" s="13"/>
      <c r="E5" s="14" t="s">
        <v>26</v>
      </c>
      <c r="F5" s="12"/>
      <c r="G5" s="13"/>
      <c r="H5" s="14" t="s">
        <v>27</v>
      </c>
      <c r="I5" s="12"/>
      <c r="J5" s="13"/>
      <c r="K5" s="14" t="s">
        <v>38</v>
      </c>
      <c r="L5" s="12"/>
      <c r="M5" s="13"/>
    </row>
    <row r="6" spans="1:13" ht="43.5" customHeight="1">
      <c r="A6" s="15"/>
      <c r="B6" s="16" t="s">
        <v>118</v>
      </c>
      <c r="C6" s="16" t="s">
        <v>119</v>
      </c>
      <c r="D6" s="16" t="s">
        <v>120</v>
      </c>
      <c r="E6" s="16" t="s">
        <v>118</v>
      </c>
      <c r="F6" s="16" t="s">
        <v>119</v>
      </c>
      <c r="G6" s="16" t="s">
        <v>120</v>
      </c>
      <c r="H6" s="16" t="s">
        <v>118</v>
      </c>
      <c r="I6" s="16" t="s">
        <v>119</v>
      </c>
      <c r="J6" s="16" t="s">
        <v>120</v>
      </c>
      <c r="K6" s="16" t="s">
        <v>118</v>
      </c>
      <c r="L6" s="16" t="s">
        <v>119</v>
      </c>
      <c r="M6" s="16" t="s">
        <v>120</v>
      </c>
    </row>
    <row r="7" spans="1:13" s="17" customFormat="1" ht="21" customHeight="1">
      <c r="A7" s="18" t="s">
        <v>49</v>
      </c>
      <c r="B7" s="19">
        <v>130508</v>
      </c>
      <c r="C7" s="19">
        <v>1361</v>
      </c>
      <c r="D7" s="20">
        <v>10.428479480185123</v>
      </c>
      <c r="E7" s="19">
        <v>101287</v>
      </c>
      <c r="F7" s="19">
        <v>797</v>
      </c>
      <c r="G7" s="20">
        <v>7.86872945195336</v>
      </c>
      <c r="H7" s="19">
        <v>22732</v>
      </c>
      <c r="I7" s="19">
        <v>462</v>
      </c>
      <c r="J7" s="20">
        <v>20.323772655287698</v>
      </c>
      <c r="K7" s="19">
        <v>5757</v>
      </c>
      <c r="L7" s="19">
        <v>74</v>
      </c>
      <c r="M7" s="20">
        <v>12.853916970644432</v>
      </c>
    </row>
    <row r="8" spans="1:13" s="17" customFormat="1" ht="24" customHeight="1">
      <c r="A8" s="21" t="s">
        <v>50</v>
      </c>
      <c r="B8" s="22">
        <v>100118</v>
      </c>
      <c r="C8" s="23">
        <v>731</v>
      </c>
      <c r="D8" s="24">
        <v>7.301384366447592</v>
      </c>
      <c r="E8" s="22">
        <v>81404</v>
      </c>
      <c r="F8" s="23">
        <v>476</v>
      </c>
      <c r="G8" s="24">
        <v>5.8473785071986635</v>
      </c>
      <c r="H8" s="22">
        <v>14046</v>
      </c>
      <c r="I8" s="23">
        <v>207</v>
      </c>
      <c r="J8" s="24">
        <v>14.737291755659975</v>
      </c>
      <c r="K8" s="22">
        <v>4389</v>
      </c>
      <c r="L8" s="23">
        <v>36</v>
      </c>
      <c r="M8" s="24">
        <v>8.202323991797677</v>
      </c>
    </row>
    <row r="9" spans="1:13" s="17" customFormat="1" ht="24" customHeight="1">
      <c r="A9" s="21" t="s">
        <v>51</v>
      </c>
      <c r="B9" s="25">
        <v>18321</v>
      </c>
      <c r="C9" s="25">
        <v>235</v>
      </c>
      <c r="D9" s="24">
        <v>12.826810763604605</v>
      </c>
      <c r="E9" s="25">
        <v>12484</v>
      </c>
      <c r="F9" s="26">
        <v>131</v>
      </c>
      <c r="G9" s="24">
        <v>10.493431592438322</v>
      </c>
      <c r="H9" s="25">
        <v>4960</v>
      </c>
      <c r="I9" s="26">
        <v>78</v>
      </c>
      <c r="J9" s="24">
        <v>15.725806451612902</v>
      </c>
      <c r="K9" s="25">
        <v>798</v>
      </c>
      <c r="L9" s="26">
        <v>22</v>
      </c>
      <c r="M9" s="24">
        <v>27.56892230576441</v>
      </c>
    </row>
    <row r="10" spans="1:13" s="17" customFormat="1" ht="24" customHeight="1">
      <c r="A10" s="27" t="s">
        <v>52</v>
      </c>
      <c r="B10" s="28">
        <v>11437</v>
      </c>
      <c r="C10" s="28">
        <v>347</v>
      </c>
      <c r="D10" s="29">
        <v>30.340124158433156</v>
      </c>
      <c r="E10" s="28">
        <v>6943</v>
      </c>
      <c r="F10" s="30">
        <v>162</v>
      </c>
      <c r="G10" s="29">
        <v>23.332853233472562</v>
      </c>
      <c r="H10" s="28">
        <v>3620</v>
      </c>
      <c r="I10" s="30">
        <v>160</v>
      </c>
      <c r="J10" s="29">
        <v>44.19889502762431</v>
      </c>
      <c r="K10" s="28">
        <v>540</v>
      </c>
      <c r="L10" s="30">
        <v>13</v>
      </c>
      <c r="M10" s="29">
        <v>24.074074074074073</v>
      </c>
    </row>
    <row r="11" spans="1:13" ht="13.5" hidden="1" thickBot="1">
      <c r="A11" s="31" t="s">
        <v>53</v>
      </c>
      <c r="B11" s="32" t="e">
        <f>#REF!</f>
        <v>#REF!</v>
      </c>
      <c r="C11" s="33">
        <f>713+108</f>
        <v>821</v>
      </c>
      <c r="D11" s="34" t="e">
        <f>B11/C11*1000</f>
        <v>#REF!</v>
      </c>
      <c r="E11" s="33">
        <v>67</v>
      </c>
      <c r="F11" s="32" t="e">
        <f>#REF!</f>
        <v>#REF!</v>
      </c>
      <c r="G11" s="34" t="e">
        <f>E11/F11*1000</f>
        <v>#REF!</v>
      </c>
      <c r="H11" s="32" t="e">
        <f>#REF!</f>
        <v>#REF!</v>
      </c>
      <c r="I11" s="33">
        <f>300+46</f>
        <v>346</v>
      </c>
      <c r="J11" s="34" t="e">
        <f>H11/I11*1000</f>
        <v>#REF!</v>
      </c>
      <c r="K11" s="35">
        <f>0+1</f>
        <v>1</v>
      </c>
      <c r="L11" s="33">
        <f>20+1</f>
        <v>21</v>
      </c>
      <c r="M11" s="36" t="s">
        <v>29</v>
      </c>
    </row>
    <row r="12" spans="1:13" ht="62.25" customHeight="1">
      <c r="A12" s="5" t="s">
        <v>110</v>
      </c>
      <c r="B12" s="5"/>
      <c r="C12" s="5"/>
      <c r="D12" s="5"/>
      <c r="E12" s="5"/>
      <c r="F12" s="5"/>
      <c r="G12" s="5"/>
      <c r="H12" s="5"/>
      <c r="I12" s="5"/>
      <c r="J12" s="5"/>
      <c r="K12" s="5"/>
      <c r="L12" s="5"/>
      <c r="M12" s="5"/>
    </row>
    <row r="13" spans="1:13" ht="35.25" customHeight="1">
      <c r="A13" s="5" t="s">
        <v>85</v>
      </c>
      <c r="B13" s="37"/>
      <c r="C13" s="37"/>
      <c r="D13" s="37"/>
      <c r="E13" s="37"/>
      <c r="F13" s="37"/>
      <c r="G13" s="37"/>
      <c r="H13" s="37"/>
      <c r="I13" s="37"/>
      <c r="J13" s="37"/>
      <c r="K13" s="37"/>
      <c r="L13" s="37"/>
      <c r="M13" s="37"/>
    </row>
    <row r="14" spans="1:13" ht="12.75">
      <c r="A14" s="4" t="s">
        <v>142</v>
      </c>
      <c r="B14" s="38"/>
      <c r="C14" s="38"/>
      <c r="D14" s="38"/>
      <c r="E14" s="38"/>
      <c r="F14" s="38"/>
      <c r="G14" s="38"/>
      <c r="H14" s="38"/>
      <c r="I14" s="38"/>
      <c r="J14" s="38"/>
      <c r="K14" s="38"/>
      <c r="L14" s="38"/>
      <c r="M14" s="38"/>
    </row>
  </sheetData>
  <mergeCells count="5">
    <mergeCell ref="A3:M3"/>
    <mergeCell ref="A12:M12"/>
    <mergeCell ref="A13:M13"/>
    <mergeCell ref="A14:M14"/>
    <mergeCell ref="A5:A6"/>
  </mergeCells>
  <printOptions horizontalCentered="1"/>
  <pageMargins left="0.25" right="0.25" top="1" bottom="1" header="0.17"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1"/>
  <sheetViews>
    <sheetView workbookViewId="0" topLeftCell="A1">
      <selection activeCell="A1" sqref="A1"/>
    </sheetView>
  </sheetViews>
  <sheetFormatPr defaultColWidth="9.625" defaultRowHeight="12.75"/>
  <cols>
    <col min="1" max="1" width="8.625" style="1" customWidth="1"/>
    <col min="2" max="2" width="5.875" style="1" customWidth="1"/>
    <col min="3" max="3" width="8.875" style="1" customWidth="1"/>
    <col min="4" max="4" width="8.625" style="1" customWidth="1"/>
    <col min="5" max="5" width="5.875" style="1" customWidth="1"/>
    <col min="6" max="16384" width="9.625" style="1" customWidth="1"/>
  </cols>
  <sheetData>
    <row r="1" ht="12.75">
      <c r="A1" s="6"/>
    </row>
    <row r="2" spans="1:5" ht="12.75">
      <c r="A2" s="7" t="s">
        <v>0</v>
      </c>
      <c r="B2" s="8"/>
      <c r="C2" s="8"/>
      <c r="D2" s="8"/>
      <c r="E2" s="8"/>
    </row>
    <row r="3" spans="1:5" ht="12.75">
      <c r="A3" s="69" t="s">
        <v>1</v>
      </c>
      <c r="B3" s="8"/>
      <c r="C3" s="8"/>
      <c r="D3" s="8"/>
      <c r="E3" s="8"/>
    </row>
    <row r="4" spans="1:5" ht="12.75">
      <c r="A4" s="7" t="s">
        <v>2</v>
      </c>
      <c r="B4" s="8"/>
      <c r="C4" s="8"/>
      <c r="D4" s="8"/>
      <c r="E4" s="8"/>
    </row>
    <row r="5" spans="1:5" ht="12.75">
      <c r="A5" s="7" t="s">
        <v>141</v>
      </c>
      <c r="B5" s="8"/>
      <c r="C5" s="8"/>
      <c r="D5" s="8"/>
      <c r="E5" s="8"/>
    </row>
    <row r="6" spans="1:5" ht="12.75">
      <c r="A6" s="161" t="s">
        <v>70</v>
      </c>
      <c r="B6" s="70"/>
      <c r="C6" s="53" t="s">
        <v>71</v>
      </c>
      <c r="D6" s="143" t="s">
        <v>72</v>
      </c>
      <c r="E6" s="71"/>
    </row>
    <row r="7" spans="1:5" ht="12.75">
      <c r="A7" s="162" t="s">
        <v>23</v>
      </c>
      <c r="B7" s="163" t="s">
        <v>24</v>
      </c>
      <c r="C7" s="164"/>
      <c r="D7" s="162" t="s">
        <v>23</v>
      </c>
      <c r="E7" s="162" t="s">
        <v>24</v>
      </c>
    </row>
    <row r="8" spans="1:5" ht="14.25" customHeight="1">
      <c r="A8" s="165">
        <v>103825</v>
      </c>
      <c r="B8" s="166">
        <v>28.586178414096917</v>
      </c>
      <c r="C8" s="167">
        <v>1950</v>
      </c>
      <c r="D8" s="168">
        <v>4214</v>
      </c>
      <c r="E8" s="169">
        <v>26.328449595451563</v>
      </c>
    </row>
    <row r="9" spans="1:5" ht="14.25" customHeight="1">
      <c r="A9" s="165">
        <v>110873</v>
      </c>
      <c r="B9" s="166">
        <v>26.03966790751201</v>
      </c>
      <c r="C9" s="167">
        <v>1960</v>
      </c>
      <c r="D9" s="151">
        <v>4704</v>
      </c>
      <c r="E9" s="152">
        <v>24.116151259125584</v>
      </c>
    </row>
    <row r="10" spans="1:5" ht="14.25" customHeight="1">
      <c r="A10" s="165">
        <v>74667</v>
      </c>
      <c r="B10" s="166">
        <v>20</v>
      </c>
      <c r="C10" s="167">
        <v>1970</v>
      </c>
      <c r="D10" s="151">
        <v>3492</v>
      </c>
      <c r="E10" s="152">
        <v>20.3</v>
      </c>
    </row>
    <row r="11" spans="1:5" ht="14.25" customHeight="1">
      <c r="A11" s="165">
        <v>45526</v>
      </c>
      <c r="B11" s="166">
        <v>12.6</v>
      </c>
      <c r="C11" s="167" t="s">
        <v>3</v>
      </c>
      <c r="D11" s="151">
        <v>1851</v>
      </c>
      <c r="E11" s="152">
        <v>12.8</v>
      </c>
    </row>
    <row r="12" spans="1:5" ht="14.25" customHeight="1">
      <c r="A12" s="165">
        <v>38351</v>
      </c>
      <c r="B12" s="166">
        <v>9.2</v>
      </c>
      <c r="C12" s="167" t="s">
        <v>4</v>
      </c>
      <c r="D12" s="151">
        <v>1638</v>
      </c>
      <c r="E12" s="152">
        <v>10.7</v>
      </c>
    </row>
    <row r="13" spans="1:5" ht="14.25" customHeight="1">
      <c r="A13" s="165">
        <v>36766</v>
      </c>
      <c r="B13" s="166">
        <v>8.9</v>
      </c>
      <c r="C13" s="167" t="s">
        <v>5</v>
      </c>
      <c r="D13" s="151">
        <v>1554</v>
      </c>
      <c r="E13" s="152">
        <v>10.4</v>
      </c>
    </row>
    <row r="14" spans="1:5" ht="14.25" customHeight="1">
      <c r="A14" s="165">
        <v>34628</v>
      </c>
      <c r="B14" s="166">
        <v>8.5</v>
      </c>
      <c r="C14" s="170">
        <v>1992</v>
      </c>
      <c r="D14" s="151">
        <v>1460</v>
      </c>
      <c r="E14" s="152">
        <v>10.2</v>
      </c>
    </row>
    <row r="15" spans="1:5" ht="14.25" customHeight="1">
      <c r="A15" s="165">
        <v>33466</v>
      </c>
      <c r="B15" s="166">
        <v>8.4</v>
      </c>
      <c r="C15" s="170">
        <v>1993</v>
      </c>
      <c r="D15" s="151">
        <v>1319</v>
      </c>
      <c r="E15" s="152">
        <v>9.5</v>
      </c>
    </row>
    <row r="16" spans="1:5" ht="14.25" customHeight="1">
      <c r="A16" s="165">
        <v>31710</v>
      </c>
      <c r="B16" s="166">
        <v>8</v>
      </c>
      <c r="C16" s="170">
        <v>1994</v>
      </c>
      <c r="D16" s="151">
        <v>1184</v>
      </c>
      <c r="E16" s="152">
        <v>8.6</v>
      </c>
    </row>
    <row r="17" spans="1:5" ht="14.25" customHeight="1">
      <c r="A17" s="165">
        <v>29583</v>
      </c>
      <c r="B17" s="166">
        <v>7.6</v>
      </c>
      <c r="C17" s="170">
        <v>1995</v>
      </c>
      <c r="D17" s="151">
        <v>1110</v>
      </c>
      <c r="E17" s="152">
        <v>8.3</v>
      </c>
    </row>
    <row r="18" spans="1:5" ht="14.25" customHeight="1">
      <c r="A18" s="165">
        <v>28487</v>
      </c>
      <c r="B18" s="166">
        <v>7.3</v>
      </c>
      <c r="C18" s="170">
        <v>1996</v>
      </c>
      <c r="D18" s="151">
        <v>1072</v>
      </c>
      <c r="E18" s="152">
        <v>8</v>
      </c>
    </row>
    <row r="19" spans="1:5" ht="14.25" customHeight="1">
      <c r="A19" s="165">
        <v>28045</v>
      </c>
      <c r="B19" s="166">
        <v>7.2</v>
      </c>
      <c r="C19" s="170">
        <v>1997</v>
      </c>
      <c r="D19" s="151">
        <v>1085</v>
      </c>
      <c r="E19" s="152">
        <v>8.1</v>
      </c>
    </row>
    <row r="20" spans="1:5" ht="14.25" customHeight="1">
      <c r="A20" s="165">
        <v>28371</v>
      </c>
      <c r="B20" s="166">
        <v>7.2</v>
      </c>
      <c r="C20" s="170">
        <v>1998</v>
      </c>
      <c r="D20" s="151">
        <v>1091</v>
      </c>
      <c r="E20" s="152">
        <v>8.16317368629769</v>
      </c>
    </row>
    <row r="21" spans="1:5" ht="14.25" customHeight="1">
      <c r="A21" s="171">
        <v>27953</v>
      </c>
      <c r="B21" s="166">
        <v>7.1</v>
      </c>
      <c r="C21" s="170">
        <v>1999</v>
      </c>
      <c r="D21" s="151">
        <v>1071</v>
      </c>
      <c r="E21" s="152">
        <v>8.026740813466338</v>
      </c>
    </row>
    <row r="22" spans="1:5" ht="14.25" customHeight="1">
      <c r="A22" s="171">
        <v>28035</v>
      </c>
      <c r="B22" s="172">
        <v>6.9</v>
      </c>
      <c r="C22" s="170">
        <v>2000</v>
      </c>
      <c r="D22" s="171">
        <v>1112</v>
      </c>
      <c r="E22" s="172">
        <v>8.17358579324944</v>
      </c>
    </row>
    <row r="23" spans="1:5" ht="14.25" customHeight="1">
      <c r="A23" s="173">
        <v>27568</v>
      </c>
      <c r="B23" s="174">
        <v>6.8</v>
      </c>
      <c r="C23" s="170">
        <v>2001</v>
      </c>
      <c r="D23" s="171">
        <v>1066</v>
      </c>
      <c r="E23" s="172">
        <v>8.000180116625515</v>
      </c>
    </row>
    <row r="24" spans="1:5" ht="14.25" customHeight="1">
      <c r="A24" s="173">
        <v>28034</v>
      </c>
      <c r="B24" s="174">
        <v>7</v>
      </c>
      <c r="C24" s="170">
        <v>2002</v>
      </c>
      <c r="D24" s="171">
        <v>1054</v>
      </c>
      <c r="E24" s="172">
        <v>8.13786500718047</v>
      </c>
    </row>
    <row r="25" spans="1:5" ht="14.25" customHeight="1">
      <c r="A25" s="173">
        <v>27500</v>
      </c>
      <c r="B25" s="174">
        <v>6.7</v>
      </c>
      <c r="C25" s="170">
        <v>2003</v>
      </c>
      <c r="D25" s="171">
        <v>1112</v>
      </c>
      <c r="E25" s="172">
        <v>8.49828047382499</v>
      </c>
    </row>
    <row r="26" spans="1:5" ht="14.25" customHeight="1">
      <c r="A26" s="173">
        <v>27300</v>
      </c>
      <c r="B26" s="174">
        <v>6.6</v>
      </c>
      <c r="C26" s="170">
        <v>2004</v>
      </c>
      <c r="D26" s="171">
        <v>984</v>
      </c>
      <c r="E26" s="172">
        <v>7.586153727546064</v>
      </c>
    </row>
    <row r="27" spans="1:5" ht="14.25" customHeight="1">
      <c r="A27" s="175"/>
      <c r="B27" s="176"/>
      <c r="C27" s="177"/>
      <c r="D27" s="178"/>
      <c r="E27" s="179"/>
    </row>
    <row r="28" spans="1:5" ht="15" customHeight="1">
      <c r="A28" s="4" t="s">
        <v>81</v>
      </c>
      <c r="B28" s="4"/>
      <c r="C28" s="4"/>
      <c r="D28" s="4"/>
      <c r="E28" s="4"/>
    </row>
    <row r="29" spans="1:5" ht="66" customHeight="1">
      <c r="A29" s="5" t="s">
        <v>149</v>
      </c>
      <c r="B29" s="5"/>
      <c r="C29" s="5"/>
      <c r="D29" s="5"/>
      <c r="E29" s="5"/>
    </row>
    <row r="30" ht="12.75">
      <c r="A30" s="1" t="s">
        <v>82</v>
      </c>
    </row>
    <row r="31" ht="12.75">
      <c r="A31" s="1" t="s">
        <v>83</v>
      </c>
    </row>
  </sheetData>
  <mergeCells count="3">
    <mergeCell ref="C6:C7"/>
    <mergeCell ref="A28:E28"/>
    <mergeCell ref="A29:E29"/>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00390625" defaultRowHeight="12.75"/>
  <cols>
    <col min="1" max="1" width="6.25390625" style="1" bestFit="1" customWidth="1"/>
    <col min="2" max="2" width="8.00390625" style="1" bestFit="1" customWidth="1"/>
    <col min="3" max="3" width="6.625" style="1" customWidth="1"/>
    <col min="4" max="4" width="8.00390625" style="1" bestFit="1" customWidth="1"/>
    <col min="5" max="5" width="6.625" style="1" customWidth="1"/>
    <col min="6" max="6" width="8.00390625" style="1" bestFit="1" customWidth="1"/>
    <col min="7" max="7" width="6.625" style="1" customWidth="1"/>
    <col min="8" max="8" width="8.00390625" style="1" bestFit="1" customWidth="1"/>
    <col min="9" max="9" width="6.625" style="1" customWidth="1"/>
    <col min="10" max="10" width="8.00390625" style="1" bestFit="1" customWidth="1"/>
    <col min="11" max="11" width="6.625" style="1" customWidth="1"/>
    <col min="12" max="16384" width="9.00390625" style="1" customWidth="1"/>
  </cols>
  <sheetData>
    <row r="1" ht="12.75">
      <c r="A1" s="127"/>
    </row>
    <row r="2" spans="1:11" ht="12.75">
      <c r="A2" s="7" t="s">
        <v>10</v>
      </c>
      <c r="B2" s="8"/>
      <c r="C2" s="8"/>
      <c r="D2" s="8"/>
      <c r="E2" s="8"/>
      <c r="F2" s="8"/>
      <c r="G2" s="8"/>
      <c r="H2" s="8"/>
      <c r="I2" s="8"/>
      <c r="J2" s="8"/>
      <c r="K2" s="8"/>
    </row>
    <row r="3" spans="1:11" ht="12.75">
      <c r="A3" s="69" t="s">
        <v>11</v>
      </c>
      <c r="B3" s="8"/>
      <c r="C3" s="8"/>
      <c r="D3" s="8"/>
      <c r="E3" s="8"/>
      <c r="F3" s="8"/>
      <c r="G3" s="8"/>
      <c r="H3" s="8"/>
      <c r="I3" s="8"/>
      <c r="J3" s="8"/>
      <c r="K3" s="8"/>
    </row>
    <row r="4" spans="1:11" ht="12.75">
      <c r="A4" s="7" t="s">
        <v>147</v>
      </c>
      <c r="B4" s="8"/>
      <c r="C4" s="8"/>
      <c r="D4" s="8"/>
      <c r="E4" s="8"/>
      <c r="F4" s="8"/>
      <c r="G4" s="8"/>
      <c r="H4" s="8"/>
      <c r="I4" s="8"/>
      <c r="J4" s="8"/>
      <c r="K4" s="8"/>
    </row>
    <row r="5" spans="1:11" ht="12.75">
      <c r="A5" s="53" t="s">
        <v>71</v>
      </c>
      <c r="B5" s="141" t="s">
        <v>76</v>
      </c>
      <c r="C5" s="142"/>
      <c r="D5" s="143" t="s">
        <v>56</v>
      </c>
      <c r="E5" s="70"/>
      <c r="F5" s="143"/>
      <c r="G5" s="70"/>
      <c r="H5" s="70"/>
      <c r="I5" s="70"/>
      <c r="J5" s="70"/>
      <c r="K5" s="71"/>
    </row>
    <row r="6" spans="1:11" ht="20.25" customHeight="1">
      <c r="A6" s="144"/>
      <c r="B6" s="145"/>
      <c r="C6" s="146"/>
      <c r="D6" s="147" t="s">
        <v>96</v>
      </c>
      <c r="E6" s="148"/>
      <c r="F6" s="149" t="s">
        <v>75</v>
      </c>
      <c r="G6" s="150"/>
      <c r="H6" s="147" t="s">
        <v>74</v>
      </c>
      <c r="I6" s="148"/>
      <c r="J6" s="147" t="s">
        <v>73</v>
      </c>
      <c r="K6" s="148"/>
    </row>
    <row r="7" spans="1:11" ht="12.75">
      <c r="A7" s="130"/>
      <c r="B7" s="131" t="s">
        <v>23</v>
      </c>
      <c r="C7" s="131" t="s">
        <v>24</v>
      </c>
      <c r="D7" s="131" t="s">
        <v>23</v>
      </c>
      <c r="E7" s="131" t="s">
        <v>24</v>
      </c>
      <c r="F7" s="131" t="s">
        <v>23</v>
      </c>
      <c r="G7" s="131" t="s">
        <v>24</v>
      </c>
      <c r="H7" s="131" t="s">
        <v>23</v>
      </c>
      <c r="I7" s="131" t="s">
        <v>24</v>
      </c>
      <c r="J7" s="131" t="s">
        <v>23</v>
      </c>
      <c r="K7" s="131" t="s">
        <v>24</v>
      </c>
    </row>
    <row r="8" spans="1:11" ht="16.5" customHeight="1">
      <c r="A8" s="43" t="s">
        <v>12</v>
      </c>
      <c r="B8" s="151">
        <v>3492</v>
      </c>
      <c r="C8" s="152">
        <v>20.34</v>
      </c>
      <c r="D8" s="151">
        <v>1367</v>
      </c>
      <c r="E8" s="152">
        <v>7.96</v>
      </c>
      <c r="F8" s="151">
        <v>1095</v>
      </c>
      <c r="G8" s="152">
        <v>6.38</v>
      </c>
      <c r="H8" s="151">
        <v>221</v>
      </c>
      <c r="I8" s="152">
        <v>1.29</v>
      </c>
      <c r="J8" s="151">
        <v>809</v>
      </c>
      <c r="K8" s="152">
        <v>4.71</v>
      </c>
    </row>
    <row r="9" spans="1:11" ht="16.5" customHeight="1">
      <c r="A9" s="43" t="s">
        <v>3</v>
      </c>
      <c r="B9" s="151">
        <v>1851</v>
      </c>
      <c r="C9" s="152">
        <v>12.75</v>
      </c>
      <c r="D9" s="151">
        <v>790</v>
      </c>
      <c r="E9" s="152">
        <v>5.44</v>
      </c>
      <c r="F9" s="151">
        <v>310</v>
      </c>
      <c r="G9" s="152">
        <v>2.14</v>
      </c>
      <c r="H9" s="151">
        <v>184</v>
      </c>
      <c r="I9" s="152">
        <v>1.27</v>
      </c>
      <c r="J9" s="151">
        <v>567</v>
      </c>
      <c r="K9" s="152">
        <v>3.91</v>
      </c>
    </row>
    <row r="10" spans="1:11" ht="16.5" customHeight="1">
      <c r="A10" s="43" t="s">
        <v>4</v>
      </c>
      <c r="B10" s="151">
        <v>1638</v>
      </c>
      <c r="C10" s="152">
        <v>10.7</v>
      </c>
      <c r="D10" s="151">
        <v>673</v>
      </c>
      <c r="E10" s="152">
        <v>4.4</v>
      </c>
      <c r="F10" s="151">
        <v>219</v>
      </c>
      <c r="G10" s="152">
        <v>1.4</v>
      </c>
      <c r="H10" s="151">
        <v>181</v>
      </c>
      <c r="I10" s="152">
        <v>1.2</v>
      </c>
      <c r="J10" s="151">
        <v>565</v>
      </c>
      <c r="K10" s="152">
        <v>3.7</v>
      </c>
    </row>
    <row r="11" spans="1:11" ht="16.5" customHeight="1">
      <c r="A11" s="43" t="s">
        <v>5</v>
      </c>
      <c r="B11" s="151">
        <v>1554</v>
      </c>
      <c r="C11" s="152">
        <v>10.4</v>
      </c>
      <c r="D11" s="151">
        <v>663</v>
      </c>
      <c r="E11" s="152">
        <v>4.4</v>
      </c>
      <c r="F11" s="151">
        <v>182</v>
      </c>
      <c r="G11" s="152">
        <v>1.2</v>
      </c>
      <c r="H11" s="151">
        <v>158</v>
      </c>
      <c r="I11" s="152">
        <v>1.1</v>
      </c>
      <c r="J11" s="151">
        <v>551</v>
      </c>
      <c r="K11" s="152">
        <v>3.7</v>
      </c>
    </row>
    <row r="12" spans="1:11" ht="16.5" customHeight="1">
      <c r="A12" s="43" t="s">
        <v>6</v>
      </c>
      <c r="B12" s="151">
        <v>1460</v>
      </c>
      <c r="C12" s="152">
        <v>10.151084288763583</v>
      </c>
      <c r="D12" s="151">
        <v>648</v>
      </c>
      <c r="E12" s="152">
        <v>4.505412752821098</v>
      </c>
      <c r="F12" s="151">
        <v>173</v>
      </c>
      <c r="G12" s="152">
        <v>1.202833960243904</v>
      </c>
      <c r="H12" s="151">
        <v>141</v>
      </c>
      <c r="I12" s="152">
        <v>0.9803444415860721</v>
      </c>
      <c r="J12" s="151">
        <v>498</v>
      </c>
      <c r="K12" s="152">
        <v>3.4624931341125103</v>
      </c>
    </row>
    <row r="13" spans="1:11" ht="16.5" customHeight="1">
      <c r="A13" s="43" t="s">
        <v>7</v>
      </c>
      <c r="B13" s="151">
        <v>1319</v>
      </c>
      <c r="C13" s="152">
        <v>9.451132129550015</v>
      </c>
      <c r="D13" s="151">
        <v>551</v>
      </c>
      <c r="E13" s="152">
        <v>3.9481226712525075</v>
      </c>
      <c r="F13" s="151">
        <v>157</v>
      </c>
      <c r="G13" s="152">
        <v>1.1249641731155058</v>
      </c>
      <c r="H13" s="151">
        <v>148</v>
      </c>
      <c r="I13" s="152">
        <v>1.0604757810260819</v>
      </c>
      <c r="J13" s="151">
        <v>463</v>
      </c>
      <c r="K13" s="152">
        <v>3.3175695041559186</v>
      </c>
    </row>
    <row r="14" spans="1:11" ht="16.5" customHeight="1">
      <c r="A14" s="153" t="s">
        <v>8</v>
      </c>
      <c r="B14" s="151">
        <v>1184</v>
      </c>
      <c r="C14" s="152">
        <v>8.6</v>
      </c>
      <c r="D14" s="151">
        <v>521</v>
      </c>
      <c r="E14" s="152">
        <v>3.8</v>
      </c>
      <c r="F14" s="151">
        <v>136</v>
      </c>
      <c r="G14" s="152">
        <v>1</v>
      </c>
      <c r="H14" s="151">
        <v>118</v>
      </c>
      <c r="I14" s="152">
        <v>0.9</v>
      </c>
      <c r="J14" s="151">
        <v>409</v>
      </c>
      <c r="K14" s="152">
        <v>3</v>
      </c>
    </row>
    <row r="15" spans="1:11" ht="16.5" customHeight="1">
      <c r="A15" s="153" t="s">
        <v>9</v>
      </c>
      <c r="B15" s="154">
        <v>1110</v>
      </c>
      <c r="C15" s="155">
        <v>8.273148044630279</v>
      </c>
      <c r="D15" s="154">
        <v>470</v>
      </c>
      <c r="E15" s="155">
        <v>3.5030446675461544</v>
      </c>
      <c r="F15" s="154">
        <v>126</v>
      </c>
      <c r="G15" s="155">
        <v>0.9391141023634372</v>
      </c>
      <c r="H15" s="154">
        <v>129</v>
      </c>
      <c r="I15" s="155">
        <v>0.961473961943519</v>
      </c>
      <c r="J15" s="154">
        <v>385</v>
      </c>
      <c r="K15" s="155">
        <v>2.8695153127771693</v>
      </c>
    </row>
    <row r="16" spans="1:11" ht="16.5" customHeight="1">
      <c r="A16" s="153" t="s">
        <v>13</v>
      </c>
      <c r="B16" s="154">
        <v>1072</v>
      </c>
      <c r="C16" s="155">
        <v>7.989923156615909</v>
      </c>
      <c r="D16" s="154">
        <v>444</v>
      </c>
      <c r="E16" s="155">
        <v>3.309259217852112</v>
      </c>
      <c r="F16" s="154">
        <v>126</v>
      </c>
      <c r="G16" s="155">
        <v>0.9391141023634372</v>
      </c>
      <c r="H16" s="154">
        <v>133</v>
      </c>
      <c r="I16" s="155">
        <v>0.9912871080502949</v>
      </c>
      <c r="J16" s="154">
        <v>369</v>
      </c>
      <c r="K16" s="155">
        <v>2.750262728350066</v>
      </c>
    </row>
    <row r="17" spans="1:11" ht="16.5" customHeight="1">
      <c r="A17" s="153" t="s">
        <v>66</v>
      </c>
      <c r="B17" s="154">
        <v>1085</v>
      </c>
      <c r="C17" s="155">
        <v>8.124358849560835</v>
      </c>
      <c r="D17" s="154">
        <v>444</v>
      </c>
      <c r="E17" s="155">
        <v>3.3246224232304247</v>
      </c>
      <c r="F17" s="154">
        <v>143</v>
      </c>
      <c r="G17" s="155">
        <v>1.0707680327070963</v>
      </c>
      <c r="H17" s="154">
        <v>161</v>
      </c>
      <c r="I17" s="155">
        <v>1.2055500228380596</v>
      </c>
      <c r="J17" s="154">
        <v>337</v>
      </c>
      <c r="K17" s="156">
        <v>2.523418370785255</v>
      </c>
    </row>
    <row r="18" spans="1:11" ht="16.5" customHeight="1">
      <c r="A18" s="153" t="s">
        <v>69</v>
      </c>
      <c r="B18" s="154">
        <v>1091</v>
      </c>
      <c r="C18" s="155">
        <v>8.16317368629769</v>
      </c>
      <c r="D18" s="154">
        <v>452</v>
      </c>
      <c r="E18" s="155">
        <v>3.381993131261738</v>
      </c>
      <c r="F18" s="154">
        <v>123</v>
      </c>
      <c r="G18" s="155">
        <v>0.9203211397017561</v>
      </c>
      <c r="H18" s="154">
        <v>134</v>
      </c>
      <c r="I18" s="155">
        <v>1.00262628227671</v>
      </c>
      <c r="J18" s="154">
        <v>382</v>
      </c>
      <c r="K18" s="156">
        <v>2.8582331330574866</v>
      </c>
    </row>
    <row r="19" spans="1:11" ht="16.5" customHeight="1">
      <c r="A19" s="153" t="s">
        <v>84</v>
      </c>
      <c r="B19" s="154">
        <v>1071</v>
      </c>
      <c r="C19" s="155">
        <v>8.026740813466338</v>
      </c>
      <c r="D19" s="154">
        <v>467</v>
      </c>
      <c r="E19" s="155">
        <v>3.499988758066088</v>
      </c>
      <c r="F19" s="154">
        <v>115</v>
      </c>
      <c r="G19" s="155">
        <v>0.8618815999520344</v>
      </c>
      <c r="H19" s="154">
        <v>147</v>
      </c>
      <c r="I19" s="155">
        <v>1.1017095234169485</v>
      </c>
      <c r="J19" s="154">
        <v>342</v>
      </c>
      <c r="K19" s="155">
        <v>2.563160932031267</v>
      </c>
    </row>
    <row r="20" spans="1:11" ht="16.5" customHeight="1">
      <c r="A20" s="153" t="s">
        <v>130</v>
      </c>
      <c r="B20" s="157">
        <v>1112</v>
      </c>
      <c r="C20" s="156">
        <v>8.17358579324944</v>
      </c>
      <c r="D20" s="157">
        <v>520</v>
      </c>
      <c r="E20" s="156">
        <v>3.8221804069152063</v>
      </c>
      <c r="F20" s="157">
        <v>133</v>
      </c>
      <c r="G20" s="156">
        <v>0.9775961425379277</v>
      </c>
      <c r="H20" s="157">
        <v>124</v>
      </c>
      <c r="I20" s="156">
        <v>0.9114430201105492</v>
      </c>
      <c r="J20" s="157">
        <v>335</v>
      </c>
      <c r="K20" s="156">
        <v>2.462366223685758</v>
      </c>
    </row>
    <row r="21" spans="1:11" ht="16.5" customHeight="1">
      <c r="A21" s="153" t="s">
        <v>136</v>
      </c>
      <c r="B21" s="157">
        <v>1066</v>
      </c>
      <c r="C21" s="156">
        <v>8.000180116625515</v>
      </c>
      <c r="D21" s="157">
        <v>467</v>
      </c>
      <c r="E21" s="156">
        <v>3.5047693381464495</v>
      </c>
      <c r="F21" s="157">
        <v>121</v>
      </c>
      <c r="G21" s="156">
        <v>0.9080879869715641</v>
      </c>
      <c r="H21" s="157">
        <v>141</v>
      </c>
      <c r="I21" s="156">
        <v>1.0581851749007483</v>
      </c>
      <c r="J21" s="157">
        <v>337</v>
      </c>
      <c r="K21" s="156">
        <v>2.5291376166067527</v>
      </c>
    </row>
    <row r="22" spans="1:11" ht="16.5" customHeight="1">
      <c r="A22" s="153">
        <v>2002</v>
      </c>
      <c r="B22" s="157">
        <v>1054</v>
      </c>
      <c r="C22" s="156">
        <v>8.13786500718047</v>
      </c>
      <c r="D22" s="157">
        <v>470</v>
      </c>
      <c r="E22" s="156">
        <v>3.628839234700968</v>
      </c>
      <c r="F22" s="157">
        <v>100</v>
      </c>
      <c r="G22" s="156">
        <v>0.7720934541916954</v>
      </c>
      <c r="H22" s="157">
        <v>149</v>
      </c>
      <c r="I22" s="156">
        <v>1.150419246745626</v>
      </c>
      <c r="J22" s="157">
        <v>335</v>
      </c>
      <c r="K22" s="156">
        <v>2.58651307154218</v>
      </c>
    </row>
    <row r="23" spans="1:11" ht="16.5" customHeight="1">
      <c r="A23" s="153">
        <v>2003</v>
      </c>
      <c r="B23" s="157">
        <v>1112</v>
      </c>
      <c r="C23" s="156">
        <v>8.49828047382499</v>
      </c>
      <c r="D23" s="157">
        <v>486</v>
      </c>
      <c r="E23" s="156">
        <v>3.714176538020634</v>
      </c>
      <c r="F23" s="157">
        <v>136</v>
      </c>
      <c r="G23" s="156">
        <v>1.0393580435613297</v>
      </c>
      <c r="H23" s="157">
        <v>149</v>
      </c>
      <c r="I23" s="156">
        <v>1.1387084447841038</v>
      </c>
      <c r="J23" s="157">
        <v>341</v>
      </c>
      <c r="K23" s="156">
        <v>2.6060374474589225</v>
      </c>
    </row>
    <row r="24" spans="1:11" ht="16.5" customHeight="1">
      <c r="A24" s="153">
        <v>2004</v>
      </c>
      <c r="B24" s="157">
        <v>984</v>
      </c>
      <c r="C24" s="156">
        <v>7.586153727546064</v>
      </c>
      <c r="D24" s="157">
        <v>437</v>
      </c>
      <c r="E24" s="156">
        <v>3.369054043635803</v>
      </c>
      <c r="F24" s="157">
        <v>126</v>
      </c>
      <c r="G24" s="156">
        <v>0.9713977334052887</v>
      </c>
      <c r="H24" s="157">
        <v>131</v>
      </c>
      <c r="I24" s="156">
        <v>1.0099452625086731</v>
      </c>
      <c r="J24" s="157">
        <v>290</v>
      </c>
      <c r="K24" s="156">
        <v>2.2357566879962993</v>
      </c>
    </row>
    <row r="25" spans="1:11" ht="16.5" customHeight="1">
      <c r="A25" s="158"/>
      <c r="B25" s="159"/>
      <c r="C25" s="160"/>
      <c r="D25" s="159"/>
      <c r="E25" s="160"/>
      <c r="F25" s="159"/>
      <c r="G25" s="160"/>
      <c r="H25" s="159"/>
      <c r="I25" s="160"/>
      <c r="J25" s="159"/>
      <c r="K25" s="160"/>
    </row>
    <row r="26" spans="1:11" ht="18" customHeight="1">
      <c r="A26" s="4" t="s">
        <v>14</v>
      </c>
      <c r="B26" s="38"/>
      <c r="C26" s="38"/>
      <c r="D26" s="38"/>
      <c r="E26" s="38"/>
      <c r="F26" s="38"/>
      <c r="G26" s="38"/>
      <c r="H26" s="38"/>
      <c r="I26" s="38"/>
      <c r="J26" s="38"/>
      <c r="K26" s="38"/>
    </row>
    <row r="27" spans="1:11" ht="19.5" customHeight="1">
      <c r="A27" s="5" t="s">
        <v>148</v>
      </c>
      <c r="B27" s="37"/>
      <c r="C27" s="37"/>
      <c r="D27" s="37"/>
      <c r="E27" s="37"/>
      <c r="F27" s="37"/>
      <c r="G27" s="37"/>
      <c r="H27" s="37"/>
      <c r="I27" s="37"/>
      <c r="J27" s="37"/>
      <c r="K27" s="37"/>
    </row>
  </sheetData>
  <mergeCells count="8">
    <mergeCell ref="A5:A7"/>
    <mergeCell ref="B5:C6"/>
    <mergeCell ref="A26:K26"/>
    <mergeCell ref="A27:K27"/>
    <mergeCell ref="D6:E6"/>
    <mergeCell ref="F6:G6"/>
    <mergeCell ref="H6:I6"/>
    <mergeCell ref="J6:K6"/>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00390625" defaultRowHeight="12.75"/>
  <cols>
    <col min="1" max="1" width="17.00390625" style="1" customWidth="1"/>
    <col min="2" max="2" width="9.75390625" style="1" customWidth="1"/>
    <col min="3" max="3" width="8.50390625" style="1" customWidth="1"/>
    <col min="4" max="4" width="6.625" style="1" customWidth="1"/>
    <col min="5" max="5" width="9.375" style="1" customWidth="1"/>
    <col min="6" max="7" width="9.625" style="1" customWidth="1"/>
    <col min="8" max="8" width="8.625" style="1" customWidth="1"/>
    <col min="9" max="9" width="9.75390625" style="1" customWidth="1"/>
    <col min="10" max="10" width="8.625" style="1" customWidth="1"/>
    <col min="11" max="16384" width="9.00390625" style="1" customWidth="1"/>
  </cols>
  <sheetData>
    <row r="1" ht="12.75">
      <c r="A1" s="127"/>
    </row>
    <row r="2" spans="1:10" ht="12.75">
      <c r="A2" s="7" t="s">
        <v>15</v>
      </c>
      <c r="B2" s="8"/>
      <c r="C2" s="8"/>
      <c r="D2" s="8"/>
      <c r="E2" s="8"/>
      <c r="F2" s="8"/>
      <c r="G2" s="8"/>
      <c r="H2" s="8"/>
      <c r="I2" s="8"/>
      <c r="J2" s="8"/>
    </row>
    <row r="3" spans="1:10" ht="12.75">
      <c r="A3" s="69" t="s">
        <v>131</v>
      </c>
      <c r="B3" s="8"/>
      <c r="C3" s="8"/>
      <c r="D3" s="8"/>
      <c r="E3" s="8"/>
      <c r="F3" s="8"/>
      <c r="G3" s="8"/>
      <c r="H3" s="8"/>
      <c r="I3" s="8"/>
      <c r="J3" s="8"/>
    </row>
    <row r="4" spans="1:10" ht="12.75">
      <c r="A4" s="7" t="s">
        <v>143</v>
      </c>
      <c r="B4" s="8"/>
      <c r="C4" s="8"/>
      <c r="D4" s="8"/>
      <c r="E4" s="8"/>
      <c r="F4" s="8"/>
      <c r="G4" s="8"/>
      <c r="H4" s="8"/>
      <c r="I4" s="8"/>
      <c r="J4" s="8"/>
    </row>
    <row r="5" spans="1:12" ht="16.5" customHeight="1">
      <c r="A5" s="53" t="s">
        <v>16</v>
      </c>
      <c r="B5" s="128" t="s">
        <v>17</v>
      </c>
      <c r="C5" s="11" t="s">
        <v>18</v>
      </c>
      <c r="D5" s="13"/>
      <c r="E5" s="14" t="s">
        <v>19</v>
      </c>
      <c r="F5" s="13"/>
      <c r="G5" s="14" t="s">
        <v>20</v>
      </c>
      <c r="H5" s="13"/>
      <c r="I5" s="14" t="s">
        <v>21</v>
      </c>
      <c r="J5" s="13"/>
      <c r="L5" s="129"/>
    </row>
    <row r="6" spans="1:10" ht="16.5" customHeight="1">
      <c r="A6" s="130"/>
      <c r="B6" s="131" t="s">
        <v>22</v>
      </c>
      <c r="C6" s="74" t="s">
        <v>23</v>
      </c>
      <c r="D6" s="74" t="s">
        <v>24</v>
      </c>
      <c r="E6" s="74" t="s">
        <v>23</v>
      </c>
      <c r="F6" s="74" t="s">
        <v>24</v>
      </c>
      <c r="G6" s="74" t="s">
        <v>23</v>
      </c>
      <c r="H6" s="74" t="s">
        <v>24</v>
      </c>
      <c r="I6" s="74" t="s">
        <v>23</v>
      </c>
      <c r="J6" s="74" t="s">
        <v>24</v>
      </c>
    </row>
    <row r="7" spans="1:10" ht="24.75" customHeight="1">
      <c r="A7" s="132" t="s">
        <v>25</v>
      </c>
      <c r="B7" s="30">
        <v>129710</v>
      </c>
      <c r="C7" s="30">
        <v>984</v>
      </c>
      <c r="D7" s="94">
        <v>7.586153727546064</v>
      </c>
      <c r="E7" s="30">
        <v>563</v>
      </c>
      <c r="F7" s="94">
        <v>4.340451777041092</v>
      </c>
      <c r="G7" s="30">
        <v>798</v>
      </c>
      <c r="H7" s="42">
        <v>6.114567689337052</v>
      </c>
      <c r="I7" s="30">
        <v>1361</v>
      </c>
      <c r="J7" s="94">
        <v>10.428479480185123</v>
      </c>
    </row>
    <row r="8" spans="1:10" ht="12.75">
      <c r="A8" s="75"/>
      <c r="B8" s="79"/>
      <c r="C8" s="79"/>
      <c r="D8" s="80"/>
      <c r="E8" s="79"/>
      <c r="F8" s="77"/>
      <c r="G8" s="79"/>
      <c r="H8" s="80"/>
      <c r="I8" s="79"/>
      <c r="J8" s="77"/>
    </row>
    <row r="9" spans="1:10" ht="12.75">
      <c r="A9" s="133" t="s">
        <v>26</v>
      </c>
      <c r="B9" s="32">
        <v>100795</v>
      </c>
      <c r="C9" s="32">
        <v>527</v>
      </c>
      <c r="D9" s="77">
        <v>5.228433950096731</v>
      </c>
      <c r="E9" s="32">
        <v>305</v>
      </c>
      <c r="F9" s="77">
        <v>3.0259437472096833</v>
      </c>
      <c r="G9" s="32">
        <v>492</v>
      </c>
      <c r="H9" s="77">
        <v>4.857484178621146</v>
      </c>
      <c r="I9" s="25">
        <v>797</v>
      </c>
      <c r="J9" s="77">
        <v>7.86872945195336</v>
      </c>
    </row>
    <row r="10" spans="1:10" ht="12.75">
      <c r="A10" s="133" t="s">
        <v>27</v>
      </c>
      <c r="B10" s="32">
        <v>22484</v>
      </c>
      <c r="C10" s="32">
        <v>388</v>
      </c>
      <c r="D10" s="77">
        <v>17.256715886852874</v>
      </c>
      <c r="E10" s="32">
        <v>214</v>
      </c>
      <c r="F10" s="77">
        <v>9.51787938089308</v>
      </c>
      <c r="G10" s="32">
        <v>248</v>
      </c>
      <c r="H10" s="77">
        <v>10.909730775998593</v>
      </c>
      <c r="I10" s="25">
        <v>462</v>
      </c>
      <c r="J10" s="77">
        <v>20.323772655287698</v>
      </c>
    </row>
    <row r="11" spans="1:10" ht="12.75">
      <c r="A11" s="133" t="s">
        <v>28</v>
      </c>
      <c r="B11" s="32">
        <v>706</v>
      </c>
      <c r="C11" s="32">
        <v>4</v>
      </c>
      <c r="D11" s="83" t="s">
        <v>29</v>
      </c>
      <c r="E11" s="134">
        <v>2</v>
      </c>
      <c r="F11" s="83" t="s">
        <v>29</v>
      </c>
      <c r="G11" s="134">
        <v>11</v>
      </c>
      <c r="H11" s="77">
        <v>15.341701534170154</v>
      </c>
      <c r="I11" s="25">
        <v>13</v>
      </c>
      <c r="J11" s="77">
        <v>18.13110181311018</v>
      </c>
    </row>
    <row r="12" spans="1:10" ht="12.75">
      <c r="A12" s="133" t="s">
        <v>38</v>
      </c>
      <c r="B12" s="32">
        <v>5013</v>
      </c>
      <c r="C12" s="84">
        <v>57</v>
      </c>
      <c r="D12" s="77">
        <v>11.370436864153202</v>
      </c>
      <c r="E12" s="82">
        <v>34</v>
      </c>
      <c r="F12" s="77">
        <v>6.7823658487931375</v>
      </c>
      <c r="G12" s="82">
        <v>27</v>
      </c>
      <c r="H12" s="77">
        <v>5.357142857142857</v>
      </c>
      <c r="I12" s="25">
        <v>61</v>
      </c>
      <c r="J12" s="77">
        <v>12.103174603174603</v>
      </c>
    </row>
    <row r="13" spans="1:10" ht="12.75">
      <c r="A13" s="135"/>
      <c r="B13" s="79"/>
      <c r="C13" s="79"/>
      <c r="D13" s="83"/>
      <c r="E13" s="82"/>
      <c r="F13" s="50"/>
      <c r="G13" s="79"/>
      <c r="H13" s="77"/>
      <c r="I13" s="79"/>
      <c r="J13" s="77"/>
    </row>
    <row r="14" spans="1:10" ht="12.75">
      <c r="A14" s="136" t="s">
        <v>30</v>
      </c>
      <c r="B14" s="137">
        <v>3639</v>
      </c>
      <c r="C14" s="137">
        <v>12</v>
      </c>
      <c r="D14" s="138">
        <v>3.2976092333058533</v>
      </c>
      <c r="E14" s="137">
        <v>5</v>
      </c>
      <c r="F14" s="83" t="s">
        <v>29</v>
      </c>
      <c r="G14" s="137">
        <v>25</v>
      </c>
      <c r="H14" s="138">
        <v>6.823144104803494</v>
      </c>
      <c r="I14" s="137">
        <v>30</v>
      </c>
      <c r="J14" s="138">
        <v>8.187772925764191</v>
      </c>
    </row>
    <row r="15" spans="1:10" ht="12.75">
      <c r="A15" s="139" t="s">
        <v>31</v>
      </c>
      <c r="B15" s="87">
        <v>7776</v>
      </c>
      <c r="C15" s="87">
        <v>76</v>
      </c>
      <c r="D15" s="140">
        <v>9.77366255144033</v>
      </c>
      <c r="E15" s="87">
        <v>39</v>
      </c>
      <c r="F15" s="140">
        <v>5.015432098765432</v>
      </c>
      <c r="G15" s="87">
        <v>47</v>
      </c>
      <c r="H15" s="140">
        <v>6.007925348331843</v>
      </c>
      <c r="I15" s="87">
        <v>86</v>
      </c>
      <c r="J15" s="140">
        <v>10.993225105458265</v>
      </c>
    </row>
    <row r="16" spans="1:10" ht="95.25" customHeight="1">
      <c r="A16" s="5" t="s">
        <v>135</v>
      </c>
      <c r="B16" s="37"/>
      <c r="C16" s="37"/>
      <c r="D16" s="37"/>
      <c r="E16" s="37"/>
      <c r="F16" s="37"/>
      <c r="G16" s="37"/>
      <c r="H16" s="37"/>
      <c r="I16" s="37"/>
      <c r="J16" s="37"/>
    </row>
    <row r="17" spans="1:10" ht="25.5" customHeight="1">
      <c r="A17" s="5" t="s">
        <v>85</v>
      </c>
      <c r="B17" s="37"/>
      <c r="C17" s="37"/>
      <c r="D17" s="37"/>
      <c r="E17" s="37"/>
      <c r="F17" s="37"/>
      <c r="G17" s="37"/>
      <c r="H17" s="37"/>
      <c r="I17" s="37"/>
      <c r="J17" s="37"/>
    </row>
    <row r="18" spans="1:10" ht="21.75" customHeight="1">
      <c r="A18" s="5" t="s">
        <v>142</v>
      </c>
      <c r="B18" s="37"/>
      <c r="C18" s="37"/>
      <c r="D18" s="37"/>
      <c r="E18" s="37"/>
      <c r="F18" s="37"/>
      <c r="G18" s="37"/>
      <c r="H18" s="37"/>
      <c r="I18" s="37"/>
      <c r="J18" s="37"/>
    </row>
    <row r="19" ht="12.75">
      <c r="A19" s="1" t="s">
        <v>86</v>
      </c>
    </row>
    <row r="20" ht="12.75">
      <c r="A20" s="1" t="s">
        <v>82</v>
      </c>
    </row>
    <row r="21" ht="12.75">
      <c r="A21" s="1" t="s">
        <v>87</v>
      </c>
    </row>
    <row r="24" ht="12.75">
      <c r="A24" s="1" t="s">
        <v>86</v>
      </c>
    </row>
  </sheetData>
  <mergeCells count="4">
    <mergeCell ref="A5:A6"/>
    <mergeCell ref="A18:J18"/>
    <mergeCell ref="A16:J16"/>
    <mergeCell ref="A17:J17"/>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00390625" defaultRowHeight="12.75"/>
  <cols>
    <col min="1" max="1" width="36.50390625" style="1" customWidth="1"/>
    <col min="2" max="2" width="7.375" style="1" customWidth="1"/>
    <col min="3" max="3" width="6.875" style="1" customWidth="1"/>
    <col min="4" max="4" width="7.00390625" style="1" customWidth="1"/>
    <col min="5" max="5" width="7.375" style="1" customWidth="1"/>
    <col min="6" max="6" width="7.875" style="1" customWidth="1"/>
    <col min="7" max="7" width="7.375" style="1" customWidth="1"/>
    <col min="8" max="16384" width="9.00390625" style="1" customWidth="1"/>
  </cols>
  <sheetData>
    <row r="2" spans="1:7" ht="12.75">
      <c r="A2" s="7" t="s">
        <v>32</v>
      </c>
      <c r="B2" s="8"/>
      <c r="C2" s="8"/>
      <c r="D2" s="8"/>
      <c r="E2" s="8"/>
      <c r="F2" s="8"/>
      <c r="G2" s="8"/>
    </row>
    <row r="3" spans="1:7" ht="12.75">
      <c r="A3" s="69" t="s">
        <v>132</v>
      </c>
      <c r="B3" s="8"/>
      <c r="C3" s="8"/>
      <c r="D3" s="8"/>
      <c r="E3" s="8"/>
      <c r="F3" s="8"/>
      <c r="G3" s="8"/>
    </row>
    <row r="4" spans="1:7" ht="12.75">
      <c r="A4" s="7" t="s">
        <v>143</v>
      </c>
      <c r="B4" s="8"/>
      <c r="C4" s="8"/>
      <c r="D4" s="8"/>
      <c r="E4" s="8"/>
      <c r="F4" s="8"/>
      <c r="G4" s="8"/>
    </row>
    <row r="5" spans="1:7" ht="18" customHeight="1">
      <c r="A5" s="10" t="s">
        <v>128</v>
      </c>
      <c r="B5" s="115" t="s">
        <v>56</v>
      </c>
      <c r="C5" s="107"/>
      <c r="D5" s="107"/>
      <c r="E5" s="107"/>
      <c r="F5" s="107"/>
      <c r="G5" s="108"/>
    </row>
    <row r="6" spans="1:7" ht="44.25" customHeight="1">
      <c r="A6" s="116"/>
      <c r="B6" s="117" t="s">
        <v>88</v>
      </c>
      <c r="C6" s="117" t="s">
        <v>89</v>
      </c>
      <c r="D6" s="117" t="s">
        <v>90</v>
      </c>
      <c r="E6" s="117" t="s">
        <v>91</v>
      </c>
      <c r="F6" s="117" t="s">
        <v>92</v>
      </c>
      <c r="G6" s="118" t="s">
        <v>93</v>
      </c>
    </row>
    <row r="7" spans="1:7" ht="30" customHeight="1">
      <c r="A7" s="109" t="s">
        <v>123</v>
      </c>
      <c r="B7" s="119">
        <v>207</v>
      </c>
      <c r="C7" s="119">
        <v>182</v>
      </c>
      <c r="D7" s="119">
        <v>13</v>
      </c>
      <c r="E7" s="119">
        <v>7</v>
      </c>
      <c r="F7" s="120">
        <v>5</v>
      </c>
      <c r="G7" s="120" t="s">
        <v>151</v>
      </c>
    </row>
    <row r="8" spans="1:7" ht="17.25" customHeight="1">
      <c r="A8" s="121" t="s">
        <v>122</v>
      </c>
      <c r="B8" s="122">
        <v>184</v>
      </c>
      <c r="C8" s="122">
        <v>79</v>
      </c>
      <c r="D8" s="122">
        <v>23</v>
      </c>
      <c r="E8" s="122">
        <v>25</v>
      </c>
      <c r="F8" s="122">
        <v>36</v>
      </c>
      <c r="G8" s="123">
        <v>21</v>
      </c>
    </row>
    <row r="9" spans="1:7" ht="17.25" customHeight="1">
      <c r="A9" s="21" t="s">
        <v>127</v>
      </c>
      <c r="B9" s="122">
        <v>70</v>
      </c>
      <c r="C9" s="120" t="s">
        <v>151</v>
      </c>
      <c r="D9" s="124">
        <v>2</v>
      </c>
      <c r="E9" s="122">
        <v>8</v>
      </c>
      <c r="F9" s="122">
        <v>46</v>
      </c>
      <c r="G9" s="123">
        <v>14</v>
      </c>
    </row>
    <row r="10" spans="1:7" ht="17.25" customHeight="1">
      <c r="A10" s="121" t="s">
        <v>124</v>
      </c>
      <c r="B10" s="122">
        <v>55</v>
      </c>
      <c r="C10" s="122">
        <v>23</v>
      </c>
      <c r="D10" s="122">
        <v>15</v>
      </c>
      <c r="E10" s="122">
        <v>14</v>
      </c>
      <c r="F10" s="122">
        <v>3</v>
      </c>
      <c r="G10" s="120" t="s">
        <v>151</v>
      </c>
    </row>
    <row r="11" spans="1:7" ht="17.25" customHeight="1">
      <c r="A11" s="121" t="s">
        <v>121</v>
      </c>
      <c r="B11" s="122">
        <v>51</v>
      </c>
      <c r="C11" s="120" t="s">
        <v>151</v>
      </c>
      <c r="D11" s="120">
        <v>1</v>
      </c>
      <c r="E11" s="122">
        <v>2</v>
      </c>
      <c r="F11" s="122">
        <v>45</v>
      </c>
      <c r="G11" s="123">
        <v>3</v>
      </c>
    </row>
    <row r="12" spans="1:7" ht="17.25" customHeight="1">
      <c r="A12" s="121" t="s">
        <v>125</v>
      </c>
      <c r="B12" s="122">
        <v>45</v>
      </c>
      <c r="C12" s="122">
        <v>8</v>
      </c>
      <c r="D12" s="122">
        <v>12</v>
      </c>
      <c r="E12" s="122">
        <v>12</v>
      </c>
      <c r="F12" s="122">
        <v>9</v>
      </c>
      <c r="G12" s="123">
        <v>4</v>
      </c>
    </row>
    <row r="13" spans="1:7" ht="17.25" customHeight="1">
      <c r="A13" s="21" t="s">
        <v>129</v>
      </c>
      <c r="B13" s="122">
        <v>8</v>
      </c>
      <c r="C13" s="120">
        <v>2</v>
      </c>
      <c r="D13" s="120" t="s">
        <v>151</v>
      </c>
      <c r="E13" s="120" t="s">
        <v>151</v>
      </c>
      <c r="F13" s="122">
        <v>3</v>
      </c>
      <c r="G13" s="123">
        <v>3</v>
      </c>
    </row>
    <row r="14" spans="1:7" ht="17.25" customHeight="1">
      <c r="A14" s="21" t="s">
        <v>33</v>
      </c>
      <c r="B14" s="122">
        <f>2+5+1+10+73+21+22+43+27+69+91</f>
        <v>364</v>
      </c>
      <c r="C14" s="122">
        <f>65+18+9+9+4+34+4</f>
        <v>143</v>
      </c>
      <c r="D14" s="124">
        <f>7+3+9+4+14+12+11</f>
        <v>60</v>
      </c>
      <c r="E14" s="122">
        <f>1+3+27+7+14+11</f>
        <v>63</v>
      </c>
      <c r="F14" s="122">
        <f>1+4+6+1+3+2+8+51</f>
        <v>76</v>
      </c>
      <c r="G14" s="123">
        <f>1+1+4+1+1+14</f>
        <v>22</v>
      </c>
    </row>
    <row r="15" spans="1:7" ht="19.5" customHeight="1">
      <c r="A15" s="18" t="s">
        <v>34</v>
      </c>
      <c r="B15" s="125">
        <v>984</v>
      </c>
      <c r="C15" s="125">
        <v>437</v>
      </c>
      <c r="D15" s="125">
        <v>126</v>
      </c>
      <c r="E15" s="125">
        <v>131</v>
      </c>
      <c r="F15" s="125">
        <v>223</v>
      </c>
      <c r="G15" s="126">
        <v>67</v>
      </c>
    </row>
    <row r="16" spans="1:7" ht="21" customHeight="1">
      <c r="A16" s="5" t="s">
        <v>142</v>
      </c>
      <c r="B16" s="5"/>
      <c r="C16" s="5"/>
      <c r="D16" s="5"/>
      <c r="E16" s="5"/>
      <c r="F16" s="5"/>
      <c r="G16" s="5"/>
    </row>
    <row r="17" ht="12.75">
      <c r="A17" s="1" t="s">
        <v>83</v>
      </c>
    </row>
  </sheetData>
  <mergeCells count="2">
    <mergeCell ref="A5:A6"/>
    <mergeCell ref="A16:G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25"/>
  <sheetViews>
    <sheetView workbookViewId="0" topLeftCell="A1">
      <selection activeCell="A1" sqref="A1"/>
    </sheetView>
  </sheetViews>
  <sheetFormatPr defaultColWidth="9.00390625" defaultRowHeight="12.75"/>
  <cols>
    <col min="1" max="1" width="48.875" style="1" customWidth="1"/>
    <col min="2" max="2" width="9.00390625" style="1" bestFit="1" customWidth="1"/>
    <col min="3" max="3" width="7.875" style="1" customWidth="1"/>
    <col min="4" max="4" width="8.00390625" style="1" bestFit="1" customWidth="1"/>
    <col min="5" max="5" width="7.75390625" style="1" bestFit="1" customWidth="1"/>
    <col min="6" max="6" width="8.00390625" style="1" bestFit="1" customWidth="1"/>
    <col min="7" max="7" width="9.125" style="1" customWidth="1"/>
    <col min="8" max="8" width="8.00390625" style="1" bestFit="1" customWidth="1"/>
    <col min="9" max="9" width="8.75390625" style="1" customWidth="1"/>
    <col min="10" max="16384" width="9.00390625" style="1" customWidth="1"/>
  </cols>
  <sheetData>
    <row r="2" spans="1:9" ht="12.75">
      <c r="A2" s="7" t="s">
        <v>35</v>
      </c>
      <c r="B2" s="8"/>
      <c r="C2" s="8"/>
      <c r="D2" s="8"/>
      <c r="E2" s="8"/>
      <c r="F2" s="8"/>
      <c r="G2" s="8"/>
      <c r="H2" s="8"/>
      <c r="I2" s="8"/>
    </row>
    <row r="3" spans="1:9" ht="17.25" customHeight="1">
      <c r="A3" s="9" t="s">
        <v>133</v>
      </c>
      <c r="B3" s="9"/>
      <c r="C3" s="9"/>
      <c r="D3" s="9"/>
      <c r="E3" s="9"/>
      <c r="F3" s="9"/>
      <c r="G3" s="9"/>
      <c r="H3" s="9"/>
      <c r="I3" s="9"/>
    </row>
    <row r="4" spans="1:9" ht="16.5" customHeight="1">
      <c r="A4" s="110" t="s">
        <v>143</v>
      </c>
      <c r="B4" s="110"/>
      <c r="C4" s="110"/>
      <c r="D4" s="110"/>
      <c r="E4" s="110"/>
      <c r="F4" s="110"/>
      <c r="G4" s="110"/>
      <c r="H4" s="110"/>
      <c r="I4" s="110"/>
    </row>
    <row r="5" spans="1:9" ht="15.75" customHeight="1">
      <c r="A5" s="91"/>
      <c r="B5" s="106" t="s">
        <v>77</v>
      </c>
      <c r="C5" s="107"/>
      <c r="D5" s="107"/>
      <c r="E5" s="107"/>
      <c r="F5" s="107"/>
      <c r="G5" s="107"/>
      <c r="H5" s="107"/>
      <c r="I5" s="108"/>
    </row>
    <row r="6" spans="1:9" ht="15.75" customHeight="1">
      <c r="A6" s="43" t="s">
        <v>128</v>
      </c>
      <c r="B6" s="11" t="s">
        <v>25</v>
      </c>
      <c r="C6" s="13"/>
      <c r="D6" s="14" t="s">
        <v>26</v>
      </c>
      <c r="E6" s="13"/>
      <c r="F6" s="14" t="s">
        <v>27</v>
      </c>
      <c r="G6" s="13"/>
      <c r="H6" s="14" t="s">
        <v>38</v>
      </c>
      <c r="I6" s="13"/>
    </row>
    <row r="7" spans="1:9" ht="16.5" customHeight="1">
      <c r="A7" s="85"/>
      <c r="B7" s="74" t="s">
        <v>23</v>
      </c>
      <c r="C7" s="74" t="s">
        <v>24</v>
      </c>
      <c r="D7" s="74" t="s">
        <v>23</v>
      </c>
      <c r="E7" s="74" t="s">
        <v>24</v>
      </c>
      <c r="F7" s="74" t="s">
        <v>23</v>
      </c>
      <c r="G7" s="74" t="s">
        <v>24</v>
      </c>
      <c r="H7" s="74" t="s">
        <v>23</v>
      </c>
      <c r="I7" s="74" t="s">
        <v>24</v>
      </c>
    </row>
    <row r="8" spans="1:9" ht="29.25" customHeight="1">
      <c r="A8" s="109" t="s">
        <v>123</v>
      </c>
      <c r="B8" s="111">
        <v>207</v>
      </c>
      <c r="C8" s="95">
        <v>159.58677048801172</v>
      </c>
      <c r="D8" s="111">
        <v>70</v>
      </c>
      <c r="E8" s="95">
        <v>69.44788928022223</v>
      </c>
      <c r="F8" s="111">
        <v>118</v>
      </c>
      <c r="G8" s="95">
        <v>524.8176481053193</v>
      </c>
      <c r="H8" s="112">
        <v>15</v>
      </c>
      <c r="I8" s="95">
        <v>262.28361601678614</v>
      </c>
    </row>
    <row r="9" spans="1:9" ht="17.25" customHeight="1">
      <c r="A9" s="21" t="s">
        <v>122</v>
      </c>
      <c r="B9" s="26">
        <v>184</v>
      </c>
      <c r="C9" s="95">
        <v>141.85490710045485</v>
      </c>
      <c r="D9" s="26">
        <v>122</v>
      </c>
      <c r="E9" s="95">
        <v>121.03774988838731</v>
      </c>
      <c r="F9" s="26">
        <v>45</v>
      </c>
      <c r="G9" s="95">
        <v>200.14232342999466</v>
      </c>
      <c r="H9" s="26">
        <v>14</v>
      </c>
      <c r="I9" s="95">
        <v>244.79804161566705</v>
      </c>
    </row>
    <row r="10" spans="1:9" ht="17.25" customHeight="1">
      <c r="A10" s="21" t="s">
        <v>127</v>
      </c>
      <c r="B10" s="26">
        <v>70</v>
      </c>
      <c r="C10" s="95">
        <v>53.96654074473826</v>
      </c>
      <c r="D10" s="26">
        <v>38</v>
      </c>
      <c r="E10" s="95">
        <v>37.70028275212064</v>
      </c>
      <c r="F10" s="26">
        <v>30</v>
      </c>
      <c r="G10" s="95">
        <v>133.42821561999645</v>
      </c>
      <c r="H10" s="101">
        <v>2</v>
      </c>
      <c r="I10" s="102" t="s">
        <v>29</v>
      </c>
    </row>
    <row r="11" spans="1:9" ht="17.25" customHeight="1">
      <c r="A11" s="21" t="s">
        <v>124</v>
      </c>
      <c r="B11" s="26">
        <v>55</v>
      </c>
      <c r="C11" s="95">
        <v>42.40228201372292</v>
      </c>
      <c r="D11" s="26">
        <v>29</v>
      </c>
      <c r="E11" s="95">
        <v>28.77126841609207</v>
      </c>
      <c r="F11" s="26">
        <v>24</v>
      </c>
      <c r="G11" s="95">
        <v>106.74257249599715</v>
      </c>
      <c r="H11" s="101">
        <v>2</v>
      </c>
      <c r="I11" s="102" t="s">
        <v>29</v>
      </c>
    </row>
    <row r="12" spans="1:9" ht="17.25" customHeight="1">
      <c r="A12" s="21" t="s">
        <v>121</v>
      </c>
      <c r="B12" s="26">
        <v>51</v>
      </c>
      <c r="C12" s="95">
        <v>39.31847968545216</v>
      </c>
      <c r="D12" s="26">
        <v>28</v>
      </c>
      <c r="E12" s="95">
        <v>27.77915571208889</v>
      </c>
      <c r="F12" s="26">
        <v>19</v>
      </c>
      <c r="G12" s="95">
        <v>84.50453655933109</v>
      </c>
      <c r="H12" s="26">
        <v>4</v>
      </c>
      <c r="I12" s="102" t="s">
        <v>29</v>
      </c>
    </row>
    <row r="13" spans="1:9" ht="17.25" customHeight="1">
      <c r="A13" s="21" t="s">
        <v>125</v>
      </c>
      <c r="B13" s="26">
        <v>45</v>
      </c>
      <c r="C13" s="95">
        <v>34.69277619304603</v>
      </c>
      <c r="D13" s="26">
        <v>18</v>
      </c>
      <c r="E13" s="95">
        <v>17.858028672057145</v>
      </c>
      <c r="F13" s="26">
        <v>26</v>
      </c>
      <c r="G13" s="95">
        <v>115.63778687066358</v>
      </c>
      <c r="H13" s="101">
        <v>1</v>
      </c>
      <c r="I13" s="102" t="s">
        <v>29</v>
      </c>
    </row>
    <row r="14" spans="1:9" ht="17.25" customHeight="1">
      <c r="A14" s="21" t="s">
        <v>129</v>
      </c>
      <c r="B14" s="26">
        <v>8</v>
      </c>
      <c r="C14" s="95">
        <v>6.167604656541516</v>
      </c>
      <c r="D14" s="26">
        <v>4</v>
      </c>
      <c r="E14" s="102" t="s">
        <v>29</v>
      </c>
      <c r="F14" s="26">
        <v>2</v>
      </c>
      <c r="G14" s="102" t="s">
        <v>29</v>
      </c>
      <c r="H14" s="101">
        <v>2</v>
      </c>
      <c r="I14" s="102" t="s">
        <v>29</v>
      </c>
    </row>
    <row r="15" spans="1:9" ht="17.25" customHeight="1">
      <c r="A15" s="21" t="s">
        <v>33</v>
      </c>
      <c r="B15" s="26">
        <v>364</v>
      </c>
      <c r="C15" s="29">
        <v>280.62601187263897</v>
      </c>
      <c r="D15" s="26">
        <v>218</v>
      </c>
      <c r="E15" s="29">
        <v>216.2805694726921</v>
      </c>
      <c r="F15" s="26">
        <v>124</v>
      </c>
      <c r="G15" s="29">
        <v>551.5032912293186</v>
      </c>
      <c r="H15" s="26">
        <v>21</v>
      </c>
      <c r="I15" s="95">
        <v>367.1970624235006</v>
      </c>
    </row>
    <row r="16" spans="1:9" ht="20.25" customHeight="1">
      <c r="A16" s="18" t="s">
        <v>34</v>
      </c>
      <c r="B16" s="19">
        <v>984</v>
      </c>
      <c r="C16" s="42">
        <v>758.6153727546064</v>
      </c>
      <c r="D16" s="19">
        <v>527</v>
      </c>
      <c r="E16" s="42">
        <v>522.843395009673</v>
      </c>
      <c r="F16" s="19">
        <v>388</v>
      </c>
      <c r="G16" s="68">
        <v>1725.6715886852874</v>
      </c>
      <c r="H16" s="19">
        <v>61</v>
      </c>
      <c r="I16" s="68">
        <v>1066.6200384682636</v>
      </c>
    </row>
    <row r="17" spans="1:9" ht="42" customHeight="1">
      <c r="A17" s="5" t="s">
        <v>94</v>
      </c>
      <c r="B17" s="38"/>
      <c r="C17" s="38"/>
      <c r="D17" s="38"/>
      <c r="E17" s="38"/>
      <c r="F17" s="38"/>
      <c r="G17" s="38"/>
      <c r="H17" s="38"/>
      <c r="I17" s="38"/>
    </row>
    <row r="18" spans="1:9" ht="30.75" customHeight="1">
      <c r="A18" s="5" t="s">
        <v>95</v>
      </c>
      <c r="B18" s="38"/>
      <c r="C18" s="38"/>
      <c r="D18" s="38"/>
      <c r="E18" s="38"/>
      <c r="F18" s="38"/>
      <c r="G18" s="38"/>
      <c r="H18" s="38"/>
      <c r="I18" s="38"/>
    </row>
    <row r="19" spans="1:9" ht="12.75">
      <c r="A19" s="5" t="s">
        <v>142</v>
      </c>
      <c r="B19" s="38"/>
      <c r="C19" s="38"/>
      <c r="D19" s="38"/>
      <c r="E19" s="38"/>
      <c r="F19" s="38"/>
      <c r="G19" s="38"/>
      <c r="H19" s="38"/>
      <c r="I19" s="38"/>
    </row>
    <row r="22" spans="1:2" ht="12.75">
      <c r="A22" s="113"/>
      <c r="B22" s="2"/>
    </row>
    <row r="23" spans="1:2" ht="12.75">
      <c r="A23" s="113"/>
      <c r="B23" s="114"/>
    </row>
    <row r="24" spans="1:2" ht="12.75">
      <c r="A24" s="113"/>
      <c r="B24" s="114"/>
    </row>
    <row r="25" spans="1:2" ht="12.75">
      <c r="A25" s="113"/>
      <c r="B25" s="2"/>
    </row>
  </sheetData>
  <mergeCells count="5">
    <mergeCell ref="A17:I17"/>
    <mergeCell ref="A18:I18"/>
    <mergeCell ref="A19:I19"/>
    <mergeCell ref="A3:I3"/>
    <mergeCell ref="A4:I4"/>
  </mergeCells>
  <printOptions horizontalCentered="1"/>
  <pageMargins left="0.5" right="0" top="1" bottom="1" header="0.13" footer="0"/>
  <pageSetup fitToHeight="1" fitToWidth="1" orientation="portrait" scale="85" r:id="rId1"/>
</worksheet>
</file>

<file path=xl/worksheets/sheet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00390625" defaultRowHeight="12.75"/>
  <cols>
    <col min="1" max="1" width="35.50390625" style="1" customWidth="1"/>
    <col min="2" max="2" width="8.00390625" style="1" bestFit="1" customWidth="1"/>
    <col min="3" max="3" width="7.875" style="1" customWidth="1"/>
    <col min="4" max="4" width="8.00390625" style="1" bestFit="1" customWidth="1"/>
    <col min="5" max="5" width="7.875" style="1" customWidth="1"/>
    <col min="6" max="6" width="8.00390625" style="1" bestFit="1" customWidth="1"/>
    <col min="7" max="7" width="8.25390625" style="1" customWidth="1"/>
    <col min="8" max="16384" width="9.00390625" style="1" customWidth="1"/>
  </cols>
  <sheetData>
    <row r="2" spans="1:7" ht="12.75">
      <c r="A2" s="7" t="s">
        <v>36</v>
      </c>
      <c r="B2" s="8"/>
      <c r="C2" s="8"/>
      <c r="D2" s="8"/>
      <c r="E2" s="8"/>
      <c r="F2" s="8"/>
      <c r="G2" s="8"/>
    </row>
    <row r="3" spans="1:7" ht="17.25" customHeight="1">
      <c r="A3" s="9" t="s">
        <v>134</v>
      </c>
      <c r="B3" s="9"/>
      <c r="C3" s="9"/>
      <c r="D3" s="9"/>
      <c r="E3" s="9"/>
      <c r="F3" s="9"/>
      <c r="G3" s="9"/>
    </row>
    <row r="4" spans="1:7" ht="12.75">
      <c r="A4" s="7" t="s">
        <v>143</v>
      </c>
      <c r="B4" s="8"/>
      <c r="C4" s="8"/>
      <c r="D4" s="8"/>
      <c r="E4" s="8"/>
      <c r="F4" s="8"/>
      <c r="G4" s="8"/>
    </row>
    <row r="5" spans="1:7" ht="18" customHeight="1">
      <c r="A5" s="91"/>
      <c r="B5" s="106" t="s">
        <v>80</v>
      </c>
      <c r="C5" s="107"/>
      <c r="D5" s="107"/>
      <c r="E5" s="107"/>
      <c r="F5" s="107"/>
      <c r="G5" s="108"/>
    </row>
    <row r="6" spans="1:7" ht="16.5" customHeight="1">
      <c r="A6" s="43" t="s">
        <v>128</v>
      </c>
      <c r="B6" s="11" t="s">
        <v>34</v>
      </c>
      <c r="C6" s="13"/>
      <c r="D6" s="14" t="s">
        <v>78</v>
      </c>
      <c r="E6" s="13"/>
      <c r="F6" s="14" t="s">
        <v>79</v>
      </c>
      <c r="G6" s="13"/>
    </row>
    <row r="7" spans="1:7" ht="19.5" customHeight="1">
      <c r="A7" s="85"/>
      <c r="B7" s="74" t="s">
        <v>23</v>
      </c>
      <c r="C7" s="74" t="s">
        <v>24</v>
      </c>
      <c r="D7" s="74" t="s">
        <v>23</v>
      </c>
      <c r="E7" s="74" t="s">
        <v>24</v>
      </c>
      <c r="F7" s="74" t="s">
        <v>23</v>
      </c>
      <c r="G7" s="74" t="s">
        <v>24</v>
      </c>
    </row>
    <row r="8" spans="1:7" ht="27" customHeight="1">
      <c r="A8" s="109" t="s">
        <v>123</v>
      </c>
      <c r="B8" s="26">
        <v>207</v>
      </c>
      <c r="C8" s="95">
        <v>159.58677048801172</v>
      </c>
      <c r="D8" s="26">
        <v>119</v>
      </c>
      <c r="E8" s="95">
        <v>178.8747425857171</v>
      </c>
      <c r="F8" s="26">
        <v>86</v>
      </c>
      <c r="G8" s="95">
        <v>136.12333407198707</v>
      </c>
    </row>
    <row r="9" spans="1:7" ht="16.5" customHeight="1">
      <c r="A9" s="21" t="s">
        <v>122</v>
      </c>
      <c r="B9" s="26">
        <v>184</v>
      </c>
      <c r="C9" s="95">
        <v>141.85490710045485</v>
      </c>
      <c r="D9" s="26">
        <v>94</v>
      </c>
      <c r="E9" s="95">
        <v>141.2960151517429</v>
      </c>
      <c r="F9" s="26">
        <v>90</v>
      </c>
      <c r="G9" s="95">
        <v>142.45465193580043</v>
      </c>
    </row>
    <row r="10" spans="1:7" ht="16.5" customHeight="1">
      <c r="A10" s="21" t="s">
        <v>127</v>
      </c>
      <c r="B10" s="26">
        <v>70</v>
      </c>
      <c r="C10" s="95">
        <v>53.96654074473826</v>
      </c>
      <c r="D10" s="26">
        <v>38</v>
      </c>
      <c r="E10" s="95">
        <v>57.119665699640755</v>
      </c>
      <c r="F10" s="26">
        <v>32</v>
      </c>
      <c r="G10" s="95">
        <v>50.65054291050682</v>
      </c>
    </row>
    <row r="11" spans="1:7" ht="16.5" customHeight="1">
      <c r="A11" s="21" t="s">
        <v>124</v>
      </c>
      <c r="B11" s="26">
        <v>55</v>
      </c>
      <c r="C11" s="95">
        <v>42.40228201372292</v>
      </c>
      <c r="D11" s="26">
        <v>29</v>
      </c>
      <c r="E11" s="95">
        <v>43.59132382341004</v>
      </c>
      <c r="F11" s="26">
        <v>26</v>
      </c>
      <c r="G11" s="95">
        <v>41.15356611478679</v>
      </c>
    </row>
    <row r="12" spans="1:7" ht="16.5" customHeight="1">
      <c r="A12" s="21" t="s">
        <v>121</v>
      </c>
      <c r="B12" s="26">
        <v>51</v>
      </c>
      <c r="C12" s="95">
        <v>39.31847968545216</v>
      </c>
      <c r="D12" s="26">
        <v>31</v>
      </c>
      <c r="E12" s="95">
        <v>46.59762201812798</v>
      </c>
      <c r="F12" s="26">
        <v>20</v>
      </c>
      <c r="G12" s="95">
        <v>31.656589319066764</v>
      </c>
    </row>
    <row r="13" spans="1:7" ht="16.5" customHeight="1">
      <c r="A13" s="21" t="s">
        <v>125</v>
      </c>
      <c r="B13" s="26">
        <v>45</v>
      </c>
      <c r="C13" s="95">
        <v>34.69277619304603</v>
      </c>
      <c r="D13" s="26">
        <v>22</v>
      </c>
      <c r="E13" s="95">
        <v>33.06928014189727</v>
      </c>
      <c r="F13" s="26">
        <v>23</v>
      </c>
      <c r="G13" s="95">
        <v>36.405077716926776</v>
      </c>
    </row>
    <row r="14" spans="1:7" ht="16.5" customHeight="1">
      <c r="A14" s="21" t="s">
        <v>129</v>
      </c>
      <c r="B14" s="26">
        <v>8</v>
      </c>
      <c r="C14" s="95">
        <v>6.167604656541516</v>
      </c>
      <c r="D14" s="26">
        <v>4</v>
      </c>
      <c r="E14" s="102" t="s">
        <v>29</v>
      </c>
      <c r="F14" s="26">
        <v>4</v>
      </c>
      <c r="G14" s="102" t="s">
        <v>29</v>
      </c>
    </row>
    <row r="15" spans="1:7" ht="16.5" customHeight="1">
      <c r="A15" s="21" t="s">
        <v>33</v>
      </c>
      <c r="B15" s="2">
        <v>364</v>
      </c>
      <c r="C15" s="29">
        <v>280.62601187263897</v>
      </c>
      <c r="D15" s="26">
        <v>217</v>
      </c>
      <c r="E15" s="29">
        <v>326.18335412689584</v>
      </c>
      <c r="F15" s="26">
        <v>147</v>
      </c>
      <c r="G15" s="29">
        <v>232.67593149514073</v>
      </c>
    </row>
    <row r="16" spans="1:7" ht="27" customHeight="1">
      <c r="A16" s="18" t="s">
        <v>34</v>
      </c>
      <c r="B16" s="19">
        <v>984</v>
      </c>
      <c r="C16" s="42">
        <v>758.6153727546064</v>
      </c>
      <c r="D16" s="19">
        <v>554</v>
      </c>
      <c r="E16" s="29">
        <v>832.7445999368678</v>
      </c>
      <c r="F16" s="19">
        <v>428</v>
      </c>
      <c r="G16" s="42">
        <v>677.4510114280288</v>
      </c>
    </row>
    <row r="17" spans="1:7" ht="39" customHeight="1">
      <c r="A17" s="5" t="s">
        <v>97</v>
      </c>
      <c r="B17" s="37"/>
      <c r="C17" s="37"/>
      <c r="D17" s="37"/>
      <c r="E17" s="37"/>
      <c r="F17" s="37"/>
      <c r="G17" s="37"/>
    </row>
    <row r="18" spans="1:7" ht="43.5" customHeight="1">
      <c r="A18" s="5" t="s">
        <v>95</v>
      </c>
      <c r="B18" s="37"/>
      <c r="C18" s="37"/>
      <c r="D18" s="37"/>
      <c r="E18" s="37"/>
      <c r="F18" s="37"/>
      <c r="G18" s="37"/>
    </row>
    <row r="19" spans="1:7" ht="18.75" customHeight="1">
      <c r="A19" s="5" t="s">
        <v>142</v>
      </c>
      <c r="B19" s="37"/>
      <c r="C19" s="37"/>
      <c r="D19" s="37"/>
      <c r="E19" s="37"/>
      <c r="F19" s="37"/>
      <c r="G19" s="37"/>
    </row>
    <row r="20" ht="12.75">
      <c r="A20" s="1" t="s">
        <v>83</v>
      </c>
    </row>
  </sheetData>
  <mergeCells count="4">
    <mergeCell ref="A17:G17"/>
    <mergeCell ref="A18:G18"/>
    <mergeCell ref="A19:G19"/>
    <mergeCell ref="A3:G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2.75"/>
  <cols>
    <col min="1" max="1" width="10.625" style="1" customWidth="1"/>
    <col min="2" max="2" width="11.125" style="1" customWidth="1"/>
    <col min="3" max="3" width="8.00390625" style="1" customWidth="1"/>
    <col min="4" max="4" width="6.50390625" style="1" customWidth="1"/>
    <col min="5" max="5" width="11.375" style="1" customWidth="1"/>
    <col min="6" max="6" width="7.875" style="1" customWidth="1"/>
    <col min="7" max="7" width="6.50390625" style="1" customWidth="1"/>
    <col min="8" max="9" width="9.125" style="1" customWidth="1"/>
    <col min="10" max="10" width="6.50390625" style="1" customWidth="1"/>
    <col min="11" max="11" width="7.50390625" style="1" customWidth="1"/>
    <col min="12" max="12" width="7.875" style="1" customWidth="1"/>
    <col min="13" max="13" width="6.50390625" style="1" customWidth="1"/>
    <col min="14" max="16384" width="9.00390625" style="1" customWidth="1"/>
  </cols>
  <sheetData>
    <row r="2" spans="1:13" ht="12.75">
      <c r="A2" s="7" t="s">
        <v>37</v>
      </c>
      <c r="B2" s="8"/>
      <c r="C2" s="8"/>
      <c r="D2" s="8"/>
      <c r="E2" s="8"/>
      <c r="F2" s="8"/>
      <c r="G2" s="8"/>
      <c r="H2" s="8"/>
      <c r="I2" s="8"/>
      <c r="J2" s="8"/>
      <c r="K2" s="8"/>
      <c r="L2" s="8"/>
      <c r="M2" s="8"/>
    </row>
    <row r="3" spans="1:13" s="17" customFormat="1" ht="18" customHeight="1">
      <c r="A3" s="96" t="s">
        <v>150</v>
      </c>
      <c r="B3" s="97"/>
      <c r="C3" s="97"/>
      <c r="D3" s="97"/>
      <c r="E3" s="97"/>
      <c r="F3" s="97"/>
      <c r="G3" s="97"/>
      <c r="H3" s="97"/>
      <c r="I3" s="97"/>
      <c r="J3" s="97"/>
      <c r="K3" s="97"/>
      <c r="L3" s="97"/>
      <c r="M3" s="97"/>
    </row>
    <row r="4" spans="1:13" ht="12.75">
      <c r="A4" s="7" t="s">
        <v>143</v>
      </c>
      <c r="B4" s="8"/>
      <c r="C4" s="8"/>
      <c r="D4" s="8"/>
      <c r="E4" s="8"/>
      <c r="F4" s="8"/>
      <c r="G4" s="8"/>
      <c r="H4" s="8"/>
      <c r="I4" s="8"/>
      <c r="J4" s="8"/>
      <c r="K4" s="8"/>
      <c r="L4" s="8"/>
      <c r="M4" s="8"/>
    </row>
    <row r="5" spans="1:13" ht="18.75" customHeight="1">
      <c r="A5" s="10" t="s">
        <v>107</v>
      </c>
      <c r="B5" s="11" t="s">
        <v>25</v>
      </c>
      <c r="C5" s="12"/>
      <c r="D5" s="13"/>
      <c r="E5" s="14" t="s">
        <v>26</v>
      </c>
      <c r="F5" s="12"/>
      <c r="G5" s="13"/>
      <c r="H5" s="14" t="s">
        <v>27</v>
      </c>
      <c r="I5" s="12"/>
      <c r="J5" s="13"/>
      <c r="K5" s="14" t="s">
        <v>38</v>
      </c>
      <c r="L5" s="12"/>
      <c r="M5" s="13"/>
    </row>
    <row r="6" spans="1:13" ht="45.75" customHeight="1">
      <c r="A6" s="98"/>
      <c r="B6" s="93" t="s">
        <v>111</v>
      </c>
      <c r="C6" s="93" t="s">
        <v>112</v>
      </c>
      <c r="D6" s="93" t="s">
        <v>113</v>
      </c>
      <c r="E6" s="93" t="s">
        <v>111</v>
      </c>
      <c r="F6" s="93" t="s">
        <v>112</v>
      </c>
      <c r="G6" s="93" t="s">
        <v>113</v>
      </c>
      <c r="H6" s="93" t="s">
        <v>111</v>
      </c>
      <c r="I6" s="93" t="s">
        <v>112</v>
      </c>
      <c r="J6" s="93" t="s">
        <v>113</v>
      </c>
      <c r="K6" s="93" t="s">
        <v>111</v>
      </c>
      <c r="L6" s="93" t="s">
        <v>112</v>
      </c>
      <c r="M6" s="93" t="s">
        <v>113</v>
      </c>
    </row>
    <row r="7" spans="1:13" s="17" customFormat="1" ht="25.5" customHeight="1">
      <c r="A7" s="40" t="s">
        <v>39</v>
      </c>
      <c r="B7" s="30">
        <v>129710</v>
      </c>
      <c r="C7" s="30">
        <v>984</v>
      </c>
      <c r="D7" s="94">
        <v>7.586153727546064</v>
      </c>
      <c r="E7" s="30">
        <v>100795</v>
      </c>
      <c r="F7" s="30">
        <v>527</v>
      </c>
      <c r="G7" s="94">
        <v>5.228433950096731</v>
      </c>
      <c r="H7" s="30">
        <v>22484</v>
      </c>
      <c r="I7" s="30">
        <v>388</v>
      </c>
      <c r="J7" s="94">
        <v>17.256715886852874</v>
      </c>
      <c r="K7" s="99">
        <v>5719</v>
      </c>
      <c r="L7" s="30">
        <v>61</v>
      </c>
      <c r="M7" s="29">
        <v>10.666200384682638</v>
      </c>
    </row>
    <row r="8" spans="1:13" s="17" customFormat="1" ht="18" customHeight="1">
      <c r="A8" s="100" t="s">
        <v>40</v>
      </c>
      <c r="B8" s="26">
        <v>211</v>
      </c>
      <c r="C8" s="101">
        <v>2</v>
      </c>
      <c r="D8" s="102" t="s">
        <v>29</v>
      </c>
      <c r="E8" s="26">
        <v>69</v>
      </c>
      <c r="F8" s="101" t="s">
        <v>140</v>
      </c>
      <c r="G8" s="101" t="s">
        <v>140</v>
      </c>
      <c r="H8" s="26">
        <v>139</v>
      </c>
      <c r="I8" s="101">
        <v>1</v>
      </c>
      <c r="J8" s="102" t="s">
        <v>29</v>
      </c>
      <c r="K8" s="101">
        <v>2</v>
      </c>
      <c r="L8" s="101">
        <v>1</v>
      </c>
      <c r="M8" s="102" t="s">
        <v>29</v>
      </c>
    </row>
    <row r="9" spans="1:13" s="17" customFormat="1" ht="18" customHeight="1">
      <c r="A9" s="100" t="s">
        <v>41</v>
      </c>
      <c r="B9" s="26">
        <v>12236</v>
      </c>
      <c r="C9" s="26">
        <v>137</v>
      </c>
      <c r="D9" s="95">
        <v>11.196469434455704</v>
      </c>
      <c r="E9" s="26">
        <v>7848</v>
      </c>
      <c r="F9" s="26">
        <v>60</v>
      </c>
      <c r="G9" s="95">
        <v>7.6452599388379205</v>
      </c>
      <c r="H9" s="26">
        <v>4055</v>
      </c>
      <c r="I9" s="26">
        <v>70</v>
      </c>
      <c r="J9" s="95">
        <v>17.26263871763255</v>
      </c>
      <c r="K9" s="26">
        <v>273</v>
      </c>
      <c r="L9" s="26">
        <v>7</v>
      </c>
      <c r="M9" s="24">
        <v>25.64102564102564</v>
      </c>
    </row>
    <row r="10" spans="1:13" s="17" customFormat="1" ht="18" customHeight="1">
      <c r="A10" s="100" t="s">
        <v>42</v>
      </c>
      <c r="B10" s="26">
        <v>31291</v>
      </c>
      <c r="C10" s="26">
        <v>277</v>
      </c>
      <c r="D10" s="95">
        <v>8.852385670000958</v>
      </c>
      <c r="E10" s="26">
        <v>23167</v>
      </c>
      <c r="F10" s="26">
        <v>141</v>
      </c>
      <c r="G10" s="95">
        <v>6.086243363404844</v>
      </c>
      <c r="H10" s="26">
        <v>7080</v>
      </c>
      <c r="I10" s="26">
        <v>116</v>
      </c>
      <c r="J10" s="95">
        <v>16.384180790960453</v>
      </c>
      <c r="K10" s="26">
        <v>911</v>
      </c>
      <c r="L10" s="26">
        <v>18</v>
      </c>
      <c r="M10" s="24">
        <v>19.758507135016465</v>
      </c>
    </row>
    <row r="11" spans="1:13" s="17" customFormat="1" ht="18" customHeight="1">
      <c r="A11" s="100" t="s">
        <v>43</v>
      </c>
      <c r="B11" s="26">
        <v>36811</v>
      </c>
      <c r="C11" s="26">
        <v>250</v>
      </c>
      <c r="D11" s="95">
        <v>6.791448208415963</v>
      </c>
      <c r="E11" s="26">
        <v>29481</v>
      </c>
      <c r="F11" s="26">
        <v>131</v>
      </c>
      <c r="G11" s="95">
        <v>4.443539907058784</v>
      </c>
      <c r="H11" s="26">
        <v>5393</v>
      </c>
      <c r="I11" s="26">
        <v>102</v>
      </c>
      <c r="J11" s="95">
        <v>18.913406267383646</v>
      </c>
      <c r="K11" s="26">
        <v>1738</v>
      </c>
      <c r="L11" s="26">
        <v>17</v>
      </c>
      <c r="M11" s="24">
        <v>9.781357882623706</v>
      </c>
    </row>
    <row r="12" spans="1:13" s="17" customFormat="1" ht="18" customHeight="1">
      <c r="A12" s="100" t="s">
        <v>44</v>
      </c>
      <c r="B12" s="26">
        <v>46036</v>
      </c>
      <c r="C12" s="26">
        <v>279</v>
      </c>
      <c r="D12" s="95">
        <v>6.060474411330263</v>
      </c>
      <c r="E12" s="26">
        <v>37653</v>
      </c>
      <c r="F12" s="26">
        <v>168</v>
      </c>
      <c r="G12" s="95">
        <v>4.461795872838818</v>
      </c>
      <c r="H12" s="26">
        <v>5431</v>
      </c>
      <c r="I12" s="26">
        <v>89</v>
      </c>
      <c r="J12" s="95">
        <v>16.38740563432149</v>
      </c>
      <c r="K12" s="26">
        <v>2655</v>
      </c>
      <c r="L12" s="26">
        <v>17</v>
      </c>
      <c r="M12" s="24">
        <v>6.4030131826742</v>
      </c>
    </row>
    <row r="13" spans="1:13" s="17" customFormat="1" ht="18" customHeight="1">
      <c r="A13" s="58" t="s">
        <v>45</v>
      </c>
      <c r="B13" s="28">
        <v>3113</v>
      </c>
      <c r="C13" s="30">
        <v>35</v>
      </c>
      <c r="D13" s="29">
        <v>11.2431737873434</v>
      </c>
      <c r="E13" s="28">
        <v>2570</v>
      </c>
      <c r="F13" s="28">
        <v>24</v>
      </c>
      <c r="G13" s="29">
        <v>9.33852140077821</v>
      </c>
      <c r="H13" s="28">
        <v>384</v>
      </c>
      <c r="I13" s="30">
        <v>9</v>
      </c>
      <c r="J13" s="29">
        <v>23.4375</v>
      </c>
      <c r="K13" s="103">
        <v>140</v>
      </c>
      <c r="L13" s="104">
        <v>1</v>
      </c>
      <c r="M13" s="105" t="s">
        <v>29</v>
      </c>
    </row>
    <row r="14" spans="1:13" ht="45" customHeight="1">
      <c r="A14" s="5" t="s">
        <v>98</v>
      </c>
      <c r="B14" s="37"/>
      <c r="C14" s="37"/>
      <c r="D14" s="37"/>
      <c r="E14" s="37"/>
      <c r="F14" s="37"/>
      <c r="G14" s="37"/>
      <c r="H14" s="37"/>
      <c r="I14" s="37"/>
      <c r="J14" s="37"/>
      <c r="K14" s="37"/>
      <c r="L14" s="37"/>
      <c r="M14" s="37"/>
    </row>
    <row r="15" spans="1:13" ht="27.75" customHeight="1">
      <c r="A15" s="5" t="s">
        <v>99</v>
      </c>
      <c r="B15" s="37"/>
      <c r="C15" s="37"/>
      <c r="D15" s="37"/>
      <c r="E15" s="37"/>
      <c r="F15" s="37"/>
      <c r="G15" s="37"/>
      <c r="H15" s="37"/>
      <c r="I15" s="37"/>
      <c r="J15" s="37"/>
      <c r="K15" s="37"/>
      <c r="L15" s="37"/>
      <c r="M15" s="37"/>
    </row>
    <row r="16" spans="1:13" ht="12.75">
      <c r="A16" s="5" t="s">
        <v>142</v>
      </c>
      <c r="B16" s="37"/>
      <c r="C16" s="37"/>
      <c r="D16" s="37"/>
      <c r="E16" s="37"/>
      <c r="F16" s="37"/>
      <c r="G16" s="37"/>
      <c r="H16" s="37"/>
      <c r="I16" s="37"/>
      <c r="J16" s="37"/>
      <c r="K16" s="37"/>
      <c r="L16" s="37"/>
      <c r="M16" s="37"/>
    </row>
    <row r="19" ht="12.75">
      <c r="A19" s="39"/>
    </row>
  </sheetData>
  <mergeCells count="4">
    <mergeCell ref="A14:M14"/>
    <mergeCell ref="A15:M15"/>
    <mergeCell ref="A16:M16"/>
    <mergeCell ref="A5:A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13.125" style="1" customWidth="1"/>
    <col min="2" max="2" width="10.375" style="1" customWidth="1"/>
    <col min="3" max="3" width="9.25390625" style="1" customWidth="1"/>
    <col min="4" max="4" width="6.75390625" style="1" customWidth="1"/>
    <col min="5" max="5" width="10.00390625" style="1" customWidth="1"/>
    <col min="6" max="6" width="8.75390625" style="1" customWidth="1"/>
    <col min="7" max="7" width="6.75390625" style="1" customWidth="1"/>
    <col min="8" max="8" width="8.75390625" style="1" customWidth="1"/>
    <col min="9" max="9" width="8.125" style="1" customWidth="1"/>
    <col min="10" max="10" width="6.75390625" style="1" customWidth="1"/>
    <col min="11" max="11" width="8.25390625" style="1" customWidth="1"/>
    <col min="12" max="12" width="8.50390625" style="1" customWidth="1"/>
    <col min="13" max="13" width="6.75390625" style="1" customWidth="1"/>
    <col min="14" max="16384" width="9.00390625" style="1" customWidth="1"/>
  </cols>
  <sheetData>
    <row r="2" spans="1:13" ht="12.75">
      <c r="A2" s="7" t="s">
        <v>47</v>
      </c>
      <c r="B2" s="8"/>
      <c r="C2" s="8"/>
      <c r="D2" s="8"/>
      <c r="E2" s="8"/>
      <c r="F2" s="8"/>
      <c r="G2" s="8"/>
      <c r="H2" s="8"/>
      <c r="I2" s="8"/>
      <c r="J2" s="8"/>
      <c r="K2" s="8"/>
      <c r="L2" s="8"/>
      <c r="M2" s="8"/>
    </row>
    <row r="3" spans="1:13" ht="12.75">
      <c r="A3" s="69" t="s">
        <v>48</v>
      </c>
      <c r="B3" s="8"/>
      <c r="C3" s="8"/>
      <c r="D3" s="8"/>
      <c r="E3" s="8"/>
      <c r="F3" s="8"/>
      <c r="G3" s="8"/>
      <c r="H3" s="8"/>
      <c r="I3" s="8"/>
      <c r="J3" s="8"/>
      <c r="K3" s="8"/>
      <c r="L3" s="8"/>
      <c r="M3" s="8"/>
    </row>
    <row r="4" spans="1:13" ht="12.75">
      <c r="A4" s="7" t="s">
        <v>146</v>
      </c>
      <c r="B4" s="8"/>
      <c r="C4" s="8"/>
      <c r="D4" s="8"/>
      <c r="E4" s="8"/>
      <c r="F4" s="8"/>
      <c r="G4" s="8"/>
      <c r="H4" s="8"/>
      <c r="I4" s="8"/>
      <c r="J4" s="8"/>
      <c r="K4" s="8"/>
      <c r="L4" s="8"/>
      <c r="M4" s="8"/>
    </row>
    <row r="5" spans="1:13" ht="18" customHeight="1">
      <c r="A5" s="91"/>
      <c r="B5" s="11" t="s">
        <v>25</v>
      </c>
      <c r="C5" s="12"/>
      <c r="D5" s="13"/>
      <c r="E5" s="14" t="s">
        <v>26</v>
      </c>
      <c r="F5" s="12"/>
      <c r="G5" s="13"/>
      <c r="H5" s="14" t="s">
        <v>27</v>
      </c>
      <c r="I5" s="12"/>
      <c r="J5" s="13"/>
      <c r="K5" s="14" t="s">
        <v>38</v>
      </c>
      <c r="L5" s="12"/>
      <c r="M5" s="13"/>
    </row>
    <row r="6" spans="1:13" ht="57" customHeight="1">
      <c r="A6" s="92" t="s">
        <v>153</v>
      </c>
      <c r="B6" s="93" t="s">
        <v>111</v>
      </c>
      <c r="C6" s="93" t="s">
        <v>112</v>
      </c>
      <c r="D6" s="93" t="s">
        <v>113</v>
      </c>
      <c r="E6" s="93" t="s">
        <v>111</v>
      </c>
      <c r="F6" s="93" t="s">
        <v>112</v>
      </c>
      <c r="G6" s="93" t="s">
        <v>113</v>
      </c>
      <c r="H6" s="93" t="s">
        <v>111</v>
      </c>
      <c r="I6" s="93" t="s">
        <v>112</v>
      </c>
      <c r="J6" s="93" t="s">
        <v>113</v>
      </c>
      <c r="K6" s="93" t="s">
        <v>111</v>
      </c>
      <c r="L6" s="93" t="s">
        <v>112</v>
      </c>
      <c r="M6" s="93" t="s">
        <v>113</v>
      </c>
    </row>
    <row r="7" spans="1:13" s="17" customFormat="1" ht="24" customHeight="1">
      <c r="A7" s="58" t="s">
        <v>49</v>
      </c>
      <c r="B7" s="30">
        <v>129710</v>
      </c>
      <c r="C7" s="30">
        <v>984</v>
      </c>
      <c r="D7" s="94">
        <v>7.586153727546064</v>
      </c>
      <c r="E7" s="30">
        <v>100795</v>
      </c>
      <c r="F7" s="30">
        <v>527</v>
      </c>
      <c r="G7" s="94">
        <v>5.228433950096731</v>
      </c>
      <c r="H7" s="30">
        <v>22484</v>
      </c>
      <c r="I7" s="30">
        <v>388</v>
      </c>
      <c r="J7" s="94">
        <v>17.256715886852874</v>
      </c>
      <c r="K7" s="30">
        <v>5719</v>
      </c>
      <c r="L7" s="30">
        <v>61</v>
      </c>
      <c r="M7" s="29">
        <v>10.666200384682638</v>
      </c>
    </row>
    <row r="8" spans="1:13" ht="18" customHeight="1">
      <c r="A8" s="21" t="s">
        <v>114</v>
      </c>
      <c r="B8" s="26">
        <v>99728</v>
      </c>
      <c r="C8" s="26">
        <v>620</v>
      </c>
      <c r="D8" s="95">
        <v>6.216909995186908</v>
      </c>
      <c r="E8" s="26">
        <v>81133</v>
      </c>
      <c r="F8" s="26">
        <v>367</v>
      </c>
      <c r="G8" s="95">
        <v>4.523436825952448</v>
      </c>
      <c r="H8" s="26">
        <v>13955</v>
      </c>
      <c r="I8" s="26">
        <v>217</v>
      </c>
      <c r="J8" s="95">
        <v>15.549982085274095</v>
      </c>
      <c r="K8" s="26">
        <v>4368</v>
      </c>
      <c r="L8" s="26">
        <v>31</v>
      </c>
      <c r="M8" s="24">
        <v>7.097069597069597</v>
      </c>
    </row>
    <row r="9" spans="1:13" ht="18" customHeight="1">
      <c r="A9" s="21" t="s">
        <v>115</v>
      </c>
      <c r="B9" s="26">
        <v>18182</v>
      </c>
      <c r="C9" s="26">
        <v>172</v>
      </c>
      <c r="D9" s="95">
        <v>9.45990540094599</v>
      </c>
      <c r="E9" s="26">
        <v>12400</v>
      </c>
      <c r="F9" s="26">
        <v>83</v>
      </c>
      <c r="G9" s="95">
        <v>6.693548387096774</v>
      </c>
      <c r="H9" s="26">
        <v>4919</v>
      </c>
      <c r="I9" s="26">
        <v>73</v>
      </c>
      <c r="J9" s="95">
        <v>14.840414718438707</v>
      </c>
      <c r="K9" s="26">
        <v>785</v>
      </c>
      <c r="L9" s="26">
        <v>13</v>
      </c>
      <c r="M9" s="24">
        <v>16.560509554140125</v>
      </c>
    </row>
    <row r="10" spans="1:13" ht="18" customHeight="1">
      <c r="A10" s="27" t="s">
        <v>116</v>
      </c>
      <c r="B10" s="30">
        <v>11205</v>
      </c>
      <c r="C10" s="30">
        <v>179</v>
      </c>
      <c r="D10" s="29">
        <v>15.975011155734048</v>
      </c>
      <c r="E10" s="30">
        <v>6830</v>
      </c>
      <c r="F10" s="30">
        <v>72</v>
      </c>
      <c r="G10" s="29">
        <v>10.541727672035138</v>
      </c>
      <c r="H10" s="30">
        <v>3515</v>
      </c>
      <c r="I10" s="30">
        <v>91</v>
      </c>
      <c r="J10" s="29">
        <v>25.889046941678522</v>
      </c>
      <c r="K10" s="30">
        <v>538</v>
      </c>
      <c r="L10" s="30">
        <v>16</v>
      </c>
      <c r="M10" s="29">
        <v>29.739776951672862</v>
      </c>
    </row>
    <row r="11" spans="1:13" s="3" customFormat="1" ht="72.75" customHeight="1">
      <c r="A11" s="5" t="s">
        <v>100</v>
      </c>
      <c r="B11" s="5"/>
      <c r="C11" s="5"/>
      <c r="D11" s="5"/>
      <c r="E11" s="5"/>
      <c r="F11" s="5"/>
      <c r="G11" s="5"/>
      <c r="H11" s="5"/>
      <c r="I11" s="5"/>
      <c r="J11" s="5"/>
      <c r="K11" s="5"/>
      <c r="L11" s="5"/>
      <c r="M11" s="5"/>
    </row>
    <row r="12" spans="1:13" ht="31.5" customHeight="1">
      <c r="A12" s="5" t="s">
        <v>99</v>
      </c>
      <c r="B12" s="37"/>
      <c r="C12" s="37"/>
      <c r="D12" s="37"/>
      <c r="E12" s="37"/>
      <c r="F12" s="37"/>
      <c r="G12" s="37"/>
      <c r="H12" s="37"/>
      <c r="I12" s="37"/>
      <c r="J12" s="37"/>
      <c r="K12" s="37"/>
      <c r="L12" s="37"/>
      <c r="M12" s="37"/>
    </row>
    <row r="13" spans="1:13" ht="12.75">
      <c r="A13" s="4" t="s">
        <v>142</v>
      </c>
      <c r="B13" s="38"/>
      <c r="C13" s="38"/>
      <c r="D13" s="38"/>
      <c r="E13" s="38"/>
      <c r="F13" s="38"/>
      <c r="G13" s="38"/>
      <c r="H13" s="38"/>
      <c r="I13" s="38"/>
      <c r="J13" s="38"/>
      <c r="K13" s="38"/>
      <c r="L13" s="38"/>
      <c r="M13" s="38"/>
    </row>
    <row r="20" ht="12.75">
      <c r="A20" s="39"/>
    </row>
  </sheetData>
  <mergeCells count="3">
    <mergeCell ref="A11:M11"/>
    <mergeCell ref="A12:M12"/>
    <mergeCell ref="A13:M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MDCH</cp:lastModifiedBy>
  <cp:lastPrinted>2005-12-29T14:35:55Z</cp:lastPrinted>
  <dcterms:created xsi:type="dcterms:W3CDTF">2000-08-07T20:23:51Z</dcterms:created>
  <dcterms:modified xsi:type="dcterms:W3CDTF">2006-08-22T14:02:33Z</dcterms:modified>
  <cp:category/>
  <cp:version/>
  <cp:contentType/>
  <cp:contentStatus/>
</cp:coreProperties>
</file>