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Index" sheetId="1" r:id="rId1"/>
    <sheet name="Table 21" sheetId="2" r:id="rId2"/>
    <sheet name="Table 22" sheetId="3" r:id="rId3"/>
    <sheet name="Table 23" sheetId="4" r:id="rId4"/>
    <sheet name="Table 24" sheetId="5" r:id="rId5"/>
    <sheet name="Table 25" sheetId="6" r:id="rId6"/>
    <sheet name="Table 26" sheetId="7" r:id="rId7"/>
    <sheet name="Table 27" sheetId="8" r:id="rId8"/>
    <sheet name="Table 28" sheetId="9" r:id="rId9"/>
    <sheet name="Table 29" sheetId="10" r:id="rId10"/>
    <sheet name="Table 30" sheetId="11" r:id="rId11"/>
    <sheet name="Table 31" sheetId="12" r:id="rId12"/>
    <sheet name="Table 32" sheetId="13" r:id="rId13"/>
  </sheets>
  <definedNames>
    <definedName name="\a" localSheetId="1">'Table 21'!#REF!</definedName>
    <definedName name="\a">#REF!</definedName>
    <definedName name="\b" localSheetId="1">'Table 21'!#REF!</definedName>
    <definedName name="\b">#REF!</definedName>
    <definedName name="_Regression_Int" localSheetId="1" hidden="1">1</definedName>
    <definedName name="_xlnm.Print_Area" localSheetId="1">'Table 21'!$A$2:$E$29</definedName>
    <definedName name="_xlnm.Print_Area" localSheetId="2">'Table 22'!$A$2:$K$36</definedName>
    <definedName name="_xlnm.Print_Area" localSheetId="3">'Table 23'!$A$2:$J$23</definedName>
    <definedName name="_xlnm.Print_Area" localSheetId="4">'Table 24'!$A$2:$G$23</definedName>
    <definedName name="_xlnm.Print_Area" localSheetId="5">'Table 25'!$A$2:$I$24</definedName>
    <definedName name="_xlnm.Print_Area" localSheetId="6">'Table 26'!$A$2:$G$29</definedName>
    <definedName name="_xlnm.Print_Area" localSheetId="7">'Table 27'!$A$2:$M$21</definedName>
    <definedName name="_xlnm.Print_Area" localSheetId="8">'Table 28'!$A$2:$M$18</definedName>
    <definedName name="_xlnm.Print_Area" localSheetId="9">'Table 29'!$A$2:$I$39</definedName>
    <definedName name="_xlnm.Print_Area" localSheetId="10">'Table 30'!$A$2:$M$25</definedName>
    <definedName name="_xlnm.Print_Area" localSheetId="11">'Table 31'!$A$2:$M$21</definedName>
    <definedName name="_xlnm.Print_Area" localSheetId="12">'Table 32'!$A$2:$M$18</definedName>
    <definedName name="Print_Area_MI" localSheetId="1">'Table 21'!#REF!</definedName>
  </definedNames>
  <calcPr fullCalcOnLoad="1"/>
</workbook>
</file>

<file path=xl/sharedStrings.xml><?xml version="1.0" encoding="utf-8"?>
<sst xmlns="http://schemas.openxmlformats.org/spreadsheetml/2006/main" count="426" uniqueCount="167">
  <si>
    <t>Table 2.21</t>
  </si>
  <si>
    <t xml:space="preserve">Infant Deaths and Infant Death Rates, </t>
  </si>
  <si>
    <t>Michigan and United States Residents,</t>
  </si>
  <si>
    <t>1980</t>
  </si>
  <si>
    <t>1990</t>
  </si>
  <si>
    <t>1991</t>
  </si>
  <si>
    <t>1992</t>
  </si>
  <si>
    <t>1993</t>
  </si>
  <si>
    <t>1994</t>
  </si>
  <si>
    <t>1995</t>
  </si>
  <si>
    <t>Table 2.22</t>
  </si>
  <si>
    <t xml:space="preserve">Infant Deaths and Infant Death Rates by Age at Death, </t>
  </si>
  <si>
    <t>1970</t>
  </si>
  <si>
    <t>1996</t>
  </si>
  <si>
    <t>Note:      Infant death rates are per 1,000 live births.</t>
  </si>
  <si>
    <t>Table 2.23</t>
  </si>
  <si>
    <t>Race/Ancestry</t>
  </si>
  <si>
    <t>Live</t>
  </si>
  <si>
    <t xml:space="preserve">  Infant Death</t>
  </si>
  <si>
    <t>Hebdomadal Death</t>
  </si>
  <si>
    <t>Fetal Death</t>
  </si>
  <si>
    <t>Perinatal Death</t>
  </si>
  <si>
    <t>Births</t>
  </si>
  <si>
    <t>Number</t>
  </si>
  <si>
    <t>Rate</t>
  </si>
  <si>
    <t>All Races</t>
  </si>
  <si>
    <t>White</t>
  </si>
  <si>
    <t>Black</t>
  </si>
  <si>
    <t>American Indian</t>
  </si>
  <si>
    <t xml:space="preserve">* </t>
  </si>
  <si>
    <t>Arab</t>
  </si>
  <si>
    <t>Hispanic</t>
  </si>
  <si>
    <t>Table 2.24</t>
  </si>
  <si>
    <t>All other causes</t>
  </si>
  <si>
    <t>Total</t>
  </si>
  <si>
    <t>Table 2.25</t>
  </si>
  <si>
    <t>Table 2.26</t>
  </si>
  <si>
    <t>Table 2.27</t>
  </si>
  <si>
    <t>All Other Races</t>
  </si>
  <si>
    <t xml:space="preserve">  All Ages</t>
  </si>
  <si>
    <t xml:space="preserve">  &lt; 15 </t>
  </si>
  <si>
    <t xml:space="preserve">  15-19</t>
  </si>
  <si>
    <t xml:space="preserve">  20-24</t>
  </si>
  <si>
    <t xml:space="preserve">  25-29</t>
  </si>
  <si>
    <t xml:space="preserve">  30-39</t>
  </si>
  <si>
    <t xml:space="preserve">  40 +</t>
  </si>
  <si>
    <t xml:space="preserve">  Not Stated</t>
  </si>
  <si>
    <t>Table 2.28</t>
  </si>
  <si>
    <t>Infant Deaths, Live Births and Infant Death Rates by Level of Prenatal Care and Race</t>
  </si>
  <si>
    <t xml:space="preserve">  Total</t>
  </si>
  <si>
    <t xml:space="preserve">  Adequate</t>
  </si>
  <si>
    <t xml:space="preserve">  Intermediate</t>
  </si>
  <si>
    <t xml:space="preserve">  Inadequate</t>
  </si>
  <si>
    <t xml:space="preserve">  Unknown</t>
  </si>
  <si>
    <t>Table 2.29</t>
  </si>
  <si>
    <t>Live Births, Infant Deaths and Infant Death Rates by Birthweight, Age at Death and Race</t>
  </si>
  <si>
    <t>Age at Death</t>
  </si>
  <si>
    <t>Under 1 Year</t>
  </si>
  <si>
    <t>Under 28 Days</t>
  </si>
  <si>
    <t>All Other</t>
  </si>
  <si>
    <t>Grams</t>
  </si>
  <si>
    <t>2,500 +</t>
  </si>
  <si>
    <t>Table 2.30</t>
  </si>
  <si>
    <t>Table 2.31</t>
  </si>
  <si>
    <t xml:space="preserve">  30-39 </t>
  </si>
  <si>
    <t>Table 2.32</t>
  </si>
  <si>
    <r>
      <t>Perinatal Deaths, Total Births and Perinatal Death Rates by Level of Prenatal Care and Race</t>
    </r>
    <r>
      <rPr>
        <b/>
        <vertAlign val="superscript"/>
        <sz val="10"/>
        <rFont val="Arial"/>
        <family val="2"/>
      </rPr>
      <t xml:space="preserve"> </t>
    </r>
    <r>
      <rPr>
        <b/>
        <sz val="10"/>
        <rFont val="Arial"/>
        <family val="2"/>
      </rPr>
      <t>of Mother</t>
    </r>
  </si>
  <si>
    <t>1997</t>
  </si>
  <si>
    <t>Smokers</t>
  </si>
  <si>
    <t>Non-Smokers</t>
  </si>
  <si>
    <t>1998</t>
  </si>
  <si>
    <t>United States</t>
  </si>
  <si>
    <t>Year</t>
  </si>
  <si>
    <t>Michigan</t>
  </si>
  <si>
    <t xml:space="preserve">    28-364 Days</t>
  </si>
  <si>
    <t xml:space="preserve">    7-27 Days</t>
  </si>
  <si>
    <t xml:space="preserve">       1-6 Days</t>
  </si>
  <si>
    <t>Total Infant Deaths</t>
  </si>
  <si>
    <t>Race of Infant</t>
  </si>
  <si>
    <t>Male</t>
  </si>
  <si>
    <t>Female</t>
  </si>
  <si>
    <t>Sex of Infant</t>
  </si>
  <si>
    <t>Notes:    Rates are per 1,000 live births.</t>
  </si>
  <si>
    <t xml:space="preserve">             </t>
  </si>
  <si>
    <t xml:space="preserve">            </t>
  </si>
  <si>
    <t>1999</t>
  </si>
  <si>
    <t>Caution:  Care should be taken drawing inferences from rates based on small numbers of events or small population base.  These rates tend to exhibit considerable variation which may negate their usefulness for comparative purposes.</t>
  </si>
  <si>
    <t xml:space="preserve">           </t>
  </si>
  <si>
    <t xml:space="preserve">          </t>
  </si>
  <si>
    <t>Total &lt;1 Year</t>
  </si>
  <si>
    <t>&lt;1 Day</t>
  </si>
  <si>
    <t>1-6 Days</t>
  </si>
  <si>
    <t>7-27 Days</t>
  </si>
  <si>
    <t>1-5 Months</t>
  </si>
  <si>
    <t>6-11 Months</t>
  </si>
  <si>
    <t>Note:  Rates are per 100,000 live births. Numbers of infant deaths are by race of infant; rates are calculated using live births by race of mother as the denominator. Records with race not stated are included only in the"All Races" column.  Asterisk (*) indicates that data do not meet the standards of precision or reliability.</t>
  </si>
  <si>
    <t>Caution:  Care should be taken drawing inferences from rates based on small numbers of events or small population base. These rates  tend to exhibit considerable variation which may negate their usefulness for comparative purposes.</t>
  </si>
  <si>
    <t xml:space="preserve">    Under 1 Day</t>
  </si>
  <si>
    <t>Note: Rates are per 100,000 live births. Numbers of infant deaths are by sex of infant; rates are calculated using live births by sex as the denominator. Records with sex not stated are included only in the "Total" column. Asterisk (*) indicates  that data do not meet the standards of precision or reliability.</t>
  </si>
  <si>
    <t>Note:  Rates are per 1,000 live births.  Records with age of mother not stated are included in "All Ages" row.  Records with race not stated are included in the "All Races" column.  Numbers of infant deaths are by race of infant; rates are calculated using live births by race of mother as the denominator.   Asterisk (*) indicates that data do not meet standards of precision or reliability.</t>
  </si>
  <si>
    <t>Caution:  Care should be taken drawing inferences from rates based on small numbers of events or small population base. These rates tend to exhibit considerable variation which may  negate their usefulness for comparative purposes.</t>
  </si>
  <si>
    <t>Note:  Rates are per 1,000 live births. Records with race not stated are included only in the "All Races" column.  Records with unknown level of care are included only in the "Total" row.  Numbers of infant deaths are by race of infant; rates are calculated using live births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</si>
  <si>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28-364 Days</t>
  </si>
  <si>
    <t xml:space="preserve">&lt; 750 </t>
  </si>
  <si>
    <t>750-1,499</t>
  </si>
  <si>
    <t>1,500-2,499</t>
  </si>
  <si>
    <t>Note:  Infant death rates are per 1,000 live births.  Records with birthweight not stated are included only in the "Total" row.  Records with race not stated are included only in the "All Races" rows.  Numbers of infant deaths are by race of infant; rates are calculated using live births by race of mother as the denominator.  Asterisk (*) indicates that data do not meet standards of precision or reliability.</t>
  </si>
  <si>
    <t>Note:  Infant death rates are per 1,000 live births. Numbers of infant deaths are by race of infant; rates are calculated using live births by race of mother as denominator. Records with cause of death pending  are included only in the "Total" row. Records for other races or with race not stated are included only in the "All Races" column. Asterisk (*) indicates that data do not meet the standards of  precision or reliability. Records with mother's smoking status not stated are not included on this table.</t>
  </si>
  <si>
    <t>Age of Mother in Years</t>
  </si>
  <si>
    <t>Note:  Rates are per 1,000 total births.  Records with age of mother not stated are included only in the  "All Ages" row.   Records with race not stated are included in the "All Races" column.  Numbers of infant deaths are by race of infant; rates are calculated using the sum of live births and fetal deaths by race of mother as the denominator. Asterisk (*) indicates that data do not meet standards of precision or reliability.</t>
  </si>
  <si>
    <t>Level of Care (Kessner Index)</t>
  </si>
  <si>
    <t>Note:  Records with race not stated are included only in the "All Races" column.  Records with unknown level of care are included only in the "Total" row.  Numbers of infant deaths are by  race of infant; rates are calculated using the sum of live births and fetal deaths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</si>
  <si>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Caution:  Care should be taken drawing inferences from rates based on small numbers of events or small population base.  These rates tend to exhibit considerable variation which may    negate their usefulness for comparative purposes.</t>
  </si>
  <si>
    <t>Live Births</t>
  </si>
  <si>
    <t>Infant Deaths</t>
  </si>
  <si>
    <t>Infant Death Rates</t>
  </si>
  <si>
    <t>Adequate</t>
  </si>
  <si>
    <t>Intermediate</t>
  </si>
  <si>
    <t>Inadequate</t>
  </si>
  <si>
    <t>Birth Weight</t>
  </si>
  <si>
    <t>Total Births</t>
  </si>
  <si>
    <t>Perinatal Deaths</t>
  </si>
  <si>
    <t>Perinatal Death Rates</t>
  </si>
  <si>
    <t>---</t>
  </si>
  <si>
    <t>Sudden infant death syndrome</t>
  </si>
  <si>
    <t>Congenital anomalies</t>
  </si>
  <si>
    <t>Disorders relating to short gestation and unspecified low birthweight</t>
  </si>
  <si>
    <t>Respiratory distress syndrome</t>
  </si>
  <si>
    <t>Other respiratory conditions of newborn</t>
  </si>
  <si>
    <t>Other Perinatal Conditions</t>
  </si>
  <si>
    <t>Unintentional injuries</t>
  </si>
  <si>
    <t>Cause of Death</t>
  </si>
  <si>
    <t>Homicide</t>
  </si>
  <si>
    <t>2000</t>
  </si>
  <si>
    <t>Infant, Hebdomadal, Fetal and Perinatal Death Rates by Specified Race and Ancestry</t>
  </si>
  <si>
    <t>Infant Deaths by Age at Death and Underlying Cause of Death,</t>
  </si>
  <si>
    <t>Infant Deaths and Infant Death Rates by Race and Underlying Cause,</t>
  </si>
  <si>
    <t>Infant Deaths and Infant Death Rates by Sex of Infant and Underlying Cause of Death,</t>
  </si>
  <si>
    <t>Note:  Infant death and hebdomadal rates are per 1,000 live births.  Fetal death and perinatal death rates are per 1,000 live births plus fetal deaths.  Rates are calculated using live births by race/ancestry of mother as denominator.  Live births are by the race/ancestry of the mother on the birth certificate.  Records with race not stated are included only in the "All Races" row. Hebdomadal deaths are deaths to infants ages zero to six days.  Infant and hebdomadal deaths are by the race on the death certificate.  Fetal deaths are by the race of the mother on the fetal death certificate.  Perinatal  deaths are hebdomadal plus fetal deaths.  Perinatal deaths are by mother's race/ancestry on the fetal death certificate or the infant's race/ancestry on the death certificate.  Asterisk (*) indicates that data do not meet standards of precision or reliability.</t>
  </si>
  <si>
    <t>Selected Years 1950 - 2001</t>
  </si>
  <si>
    <t>2001</t>
  </si>
  <si>
    <t>Michigan Residents, Selected Years 1970 - 2001</t>
  </si>
  <si>
    <t>Michigan Residents, 2001</t>
  </si>
  <si>
    <t>Michigan Resident, 2001</t>
  </si>
  <si>
    <t>Source:  2001 Michigan Resident Death File, Vital Records and Health Data Development Section, MDCH</t>
  </si>
  <si>
    <t>Source:  2001 Michigan Resident Birth, Fetal Death and Infant Death Matched Files, Vital Records and Health Data Development Section, MDCH</t>
  </si>
  <si>
    <t>Source:  2001 Michigan Resident Birth and Infant Death Matched Files, Vital Records and Health Data Development Section, MDCH</t>
  </si>
  <si>
    <t>Source:  2001 Michigan Resident Death Files, Vital Records and Health Data Development Section, MDCH</t>
  </si>
  <si>
    <r>
      <t xml:space="preserve">Source:  1950 - 2001 Michigan Resident Death Files, Vital Records and Health Data Development Section, MDCH.  </t>
    </r>
    <r>
      <rPr>
        <i/>
        <sz val="10"/>
        <rFont val="Arial"/>
        <family val="2"/>
      </rPr>
      <t>Monthly Vital Statistics Report Vol 48 Num 19</t>
    </r>
    <r>
      <rPr>
        <sz val="10"/>
        <rFont val="Arial"/>
        <family val="2"/>
      </rPr>
      <t>, National Center for Health Statistics. 2001 U.S. data are provisional.</t>
    </r>
  </si>
  <si>
    <t>Perinatal Deaths, Total Births and Perinatal Death Rates by Age and Race of Mother</t>
  </si>
  <si>
    <t>Infant Deaths and Infant Death Rates by Race of Mother,</t>
  </si>
  <si>
    <t>Smoking Status During Pregnancy and Underlying Cause of Death</t>
  </si>
  <si>
    <t>Infant Deaths, Live Births and Infant Death Rates by Age and Race of Mother</t>
  </si>
  <si>
    <t xml:space="preserve">--- </t>
  </si>
  <si>
    <t>Index</t>
  </si>
  <si>
    <r>
      <t>Table 21</t>
    </r>
    <r>
      <rPr>
        <sz val="10"/>
        <rFont val="Comic Sans MS"/>
        <family val="4"/>
      </rPr>
      <t xml:space="preserve">  Infant Deaths and Infant Mortality Rates, Michigan and United States Residents, 1950 - 2001</t>
    </r>
  </si>
  <si>
    <r>
      <t>Table 22</t>
    </r>
    <r>
      <rPr>
        <sz val="10"/>
        <rFont val="Comic Sans MS"/>
        <family val="4"/>
      </rPr>
      <t xml:space="preserve">  Infant Deaths and Mortality Rates by Age at Death, Michigan Residents, 1970 - 2001</t>
    </r>
  </si>
  <si>
    <r>
      <t>Table 23</t>
    </r>
    <r>
      <rPr>
        <sz val="10"/>
        <rFont val="Comic Sans MS"/>
        <family val="4"/>
      </rPr>
      <t xml:space="preserve">  Infant, Hebdomadal, Fetal and Perinatal Death Rates by Specified Race and Ancestry, Michigan Residents, 2001</t>
    </r>
  </si>
  <si>
    <r>
      <t>Table 24</t>
    </r>
    <r>
      <rPr>
        <sz val="10"/>
        <rFont val="Comic Sans MS"/>
        <family val="4"/>
      </rPr>
      <t xml:space="preserve">  Infant Deaths by Age at Death and Underlying Cause, Michigan Residents, 2001</t>
    </r>
  </si>
  <si>
    <r>
      <t>Table 26</t>
    </r>
    <r>
      <rPr>
        <sz val="10"/>
        <rFont val="Comic Sans MS"/>
        <family val="4"/>
      </rPr>
      <t xml:space="preserve">  Infant Deaths and Infant Death Rates by Sex of Infant and Underlying Cause, Michigan Residents, 2001</t>
    </r>
  </si>
  <si>
    <r>
      <t>Table 27</t>
    </r>
    <r>
      <rPr>
        <sz val="10"/>
        <rFont val="Comic Sans MS"/>
        <family val="4"/>
      </rPr>
      <t xml:space="preserve">  Infant Deaths, Live Births and Infant Death Rates by Age and Race of Mother, Michigan Resident, 2001</t>
    </r>
  </si>
  <si>
    <r>
      <t>Table 29</t>
    </r>
    <r>
      <rPr>
        <sz val="10"/>
        <rFont val="Comic Sans MS"/>
        <family val="4"/>
      </rPr>
      <t xml:space="preserve">  Live Births, Infant Deaths and Infant Death Rates by Birth Weight, Age at Death and Race, Michigan Resident, 2001</t>
    </r>
  </si>
  <si>
    <r>
      <t>Table 30</t>
    </r>
    <r>
      <rPr>
        <sz val="10"/>
        <rFont val="Comic Sans MS"/>
        <family val="4"/>
      </rPr>
      <t xml:space="preserve">  Infant Deaths and Infant Death Rates by Race of Mother Smoking Status During Pregnancy and Underlying Cause of Death, Michigan Residents, 2001</t>
    </r>
  </si>
  <si>
    <r>
      <t>Table 31</t>
    </r>
    <r>
      <rPr>
        <sz val="10"/>
        <rFont val="Comic Sans MS"/>
        <family val="4"/>
      </rPr>
      <t xml:space="preserve">  Perinatal Deaths, Total Births and Perinatal Death Rates by Age and Race of Mother, Michigan Resident, 2001</t>
    </r>
  </si>
  <si>
    <r>
      <t>Table 32</t>
    </r>
    <r>
      <rPr>
        <sz val="10"/>
        <rFont val="Comic Sans MS"/>
        <family val="4"/>
      </rPr>
      <t xml:space="preserve">  Perinatal Deaths, Total Births and Perinatal Death Rates by Level Prenatal Care and Race of Mother, Michigan Resident, 2001</t>
    </r>
  </si>
  <si>
    <r>
      <t>Table 25</t>
    </r>
    <r>
      <rPr>
        <sz val="10"/>
        <rFont val="Comic Sans MS"/>
        <family val="4"/>
      </rPr>
      <t xml:space="preserve">  Infant Deaths and Infant Death Rates by Race and Underlying Cause, Michigan Residents, 2001</t>
    </r>
  </si>
  <si>
    <r>
      <t>Table 28</t>
    </r>
    <r>
      <rPr>
        <sz val="10"/>
        <rFont val="Comic Sans MS"/>
        <family val="4"/>
      </rPr>
      <t xml:space="preserve">  Infant Deaths, Live Births and Infant Death Rates by Level Prenatal Care and Race, Michigan Resident, 2001</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</si>
</sst>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0____\);\(#,##0.0\)"/>
    <numFmt numFmtId="172" formatCode="#,##0.0____;\(#,##0.0\)"/>
    <numFmt numFmtId="173" formatCode="#,##0____;\(#,##0\)"/>
    <numFmt numFmtId="174" formatCode="#,##0.0___;\(###0.0\)"/>
    <numFmt numFmtId="175" formatCode="#,##0.0__;\(###0.0\)"/>
  </numFmts>
  <fonts count="13">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i/>
      <sz val="10"/>
      <name val="Arial"/>
      <family val="2"/>
    </font>
    <font>
      <b/>
      <sz val="10"/>
      <color indexed="10"/>
      <name val="Arial"/>
      <family val="2"/>
    </font>
    <font>
      <sz val="10"/>
      <name val="Comic Sans MS"/>
      <family val="4"/>
    </font>
    <font>
      <b/>
      <sz val="10"/>
      <name val="Comic Sans MS"/>
      <family val="4"/>
    </font>
  </fonts>
  <fills count="2">
    <fill>
      <patternFill/>
    </fill>
    <fill>
      <patternFill patternType="gray125"/>
    </fill>
  </fills>
  <borders count="19">
    <border>
      <left/>
      <right/>
      <top/>
      <bottom/>
      <diagonal/>
    </border>
    <border>
      <left>
        <color indexed="63"/>
      </left>
      <right style="thin"/>
      <top>
        <color indexed="63"/>
      </top>
      <bottom>
        <color indexed="63"/>
      </bottom>
    </border>
    <border>
      <left>
        <color indexed="63"/>
      </left>
      <right style="thin"/>
      <top>
        <color indexed="63"/>
      </top>
      <bottom style="double"/>
    </border>
    <border>
      <left style="thin"/>
      <right style="thin"/>
      <top>
        <color indexed="63"/>
      </top>
      <bottom>
        <color indexed="63"/>
      </bottom>
    </border>
    <border>
      <left style="double"/>
      <right style="medium"/>
      <top>
        <color indexed="63"/>
      </top>
      <bottom style="double"/>
    </border>
    <border>
      <left>
        <color indexed="63"/>
      </left>
      <right style="medium"/>
      <top>
        <color indexed="63"/>
      </top>
      <bottom style="double"/>
    </border>
    <border>
      <left>
        <color indexed="63"/>
      </left>
      <right style="double"/>
      <top>
        <color indexed="63"/>
      </top>
      <bottom style="double"/>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20">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92">
    <xf numFmtId="164" fontId="0" fillId="0" borderId="0" xfId="0" applyAlignment="1">
      <alignment/>
    </xf>
    <xf numFmtId="164" fontId="5" fillId="0" borderId="0" xfId="0" applyFont="1" applyAlignment="1">
      <alignment/>
    </xf>
    <xf numFmtId="164" fontId="5" fillId="0" borderId="0" xfId="0" applyFont="1" applyAlignment="1" applyProtection="1">
      <alignment horizontal="centerContinuous"/>
      <protection/>
    </xf>
    <xf numFmtId="164" fontId="5" fillId="0" borderId="0" xfId="0" applyFont="1" applyAlignment="1">
      <alignment horizontal="centerContinuous"/>
    </xf>
    <xf numFmtId="164" fontId="6" fillId="0" borderId="0" xfId="0" applyFont="1" applyAlignment="1" applyProtection="1">
      <alignment horizontal="centerContinuous"/>
      <protection/>
    </xf>
    <xf numFmtId="37" fontId="5" fillId="0" borderId="1" xfId="0" applyNumberFormat="1" applyFont="1" applyBorder="1" applyAlignment="1" applyProtection="1">
      <alignment/>
      <protection/>
    </xf>
    <xf numFmtId="37" fontId="5" fillId="0" borderId="2" xfId="0" applyNumberFormat="1" applyFont="1" applyBorder="1" applyAlignment="1" applyProtection="1">
      <alignment/>
      <protection/>
    </xf>
    <xf numFmtId="164" fontId="7" fillId="0" borderId="0" xfId="0" applyFont="1" applyAlignment="1" applyProtection="1" quotePrefix="1">
      <alignment horizontal="left"/>
      <protection/>
    </xf>
    <xf numFmtId="164" fontId="5" fillId="0" borderId="3" xfId="0" applyFont="1" applyBorder="1" applyAlignment="1" applyProtection="1">
      <alignment horizontal="center"/>
      <protection/>
    </xf>
    <xf numFmtId="164" fontId="5" fillId="0" borderId="3" xfId="0" applyFont="1" applyBorder="1" applyAlignment="1">
      <alignment/>
    </xf>
    <xf numFmtId="164" fontId="5" fillId="0" borderId="4" xfId="0" applyFont="1" applyBorder="1" applyAlignment="1" applyProtection="1">
      <alignment horizontal="left"/>
      <protection/>
    </xf>
    <xf numFmtId="37" fontId="5" fillId="0" borderId="2" xfId="0" applyNumberFormat="1" applyFont="1" applyBorder="1" applyAlignment="1" applyProtection="1" quotePrefix="1">
      <alignment horizontal="right"/>
      <protection/>
    </xf>
    <xf numFmtId="166" fontId="5" fillId="0" borderId="5" xfId="0" applyNumberFormat="1" applyFont="1" applyBorder="1" applyAlignment="1" applyProtection="1">
      <alignment/>
      <protection/>
    </xf>
    <xf numFmtId="37" fontId="5" fillId="0" borderId="0" xfId="0" applyNumberFormat="1" applyFont="1" applyAlignment="1">
      <alignment/>
    </xf>
    <xf numFmtId="166" fontId="5" fillId="0" borderId="6" xfId="0" applyNumberFormat="1" applyFont="1" applyBorder="1" applyAlignment="1" applyProtection="1" quotePrefix="1">
      <alignment horizontal="right"/>
      <protection/>
    </xf>
    <xf numFmtId="167" fontId="5" fillId="0" borderId="5" xfId="0" applyNumberFormat="1" applyFont="1" applyBorder="1" applyAlignment="1" applyProtection="1">
      <alignment/>
      <protection/>
    </xf>
    <xf numFmtId="164" fontId="5" fillId="0" borderId="0" xfId="0" applyFont="1" applyBorder="1" applyAlignment="1">
      <alignment/>
    </xf>
    <xf numFmtId="164" fontId="5" fillId="0" borderId="7" xfId="0" applyFont="1" applyBorder="1" applyAlignment="1">
      <alignment horizontal="centerContinuous"/>
    </xf>
    <xf numFmtId="166" fontId="5" fillId="0" borderId="3" xfId="0" applyNumberFormat="1" applyFont="1" applyBorder="1" applyAlignment="1" applyProtection="1">
      <alignment/>
      <protection/>
    </xf>
    <xf numFmtId="164" fontId="5" fillId="0" borderId="8" xfId="0" applyFont="1" applyBorder="1" applyAlignment="1">
      <alignment horizontal="centerContinuous"/>
    </xf>
    <xf numFmtId="164" fontId="5" fillId="0" borderId="9" xfId="0" applyFont="1" applyBorder="1" applyAlignment="1">
      <alignment/>
    </xf>
    <xf numFmtId="164" fontId="5" fillId="0" borderId="0" xfId="0" applyFont="1" applyAlignment="1">
      <alignment vertical="center"/>
    </xf>
    <xf numFmtId="166" fontId="5" fillId="0" borderId="10" xfId="0" applyNumberFormat="1" applyFont="1" applyBorder="1" applyAlignment="1" applyProtection="1">
      <alignment vertical="center"/>
      <protection/>
    </xf>
    <xf numFmtId="167" fontId="5" fillId="0" borderId="10" xfId="0" applyNumberFormat="1" applyFont="1" applyBorder="1" applyAlignment="1" applyProtection="1">
      <alignment vertical="center"/>
      <protection/>
    </xf>
    <xf numFmtId="37" fontId="5" fillId="0" borderId="10" xfId="0" applyNumberFormat="1" applyFont="1" applyBorder="1" applyAlignment="1" applyProtection="1">
      <alignment vertical="center"/>
      <protection/>
    </xf>
    <xf numFmtId="164" fontId="5" fillId="0" borderId="9" xfId="0" applyFont="1" applyBorder="1" applyAlignment="1" applyProtection="1">
      <alignment horizontal="center" vertical="center"/>
      <protection/>
    </xf>
    <xf numFmtId="164" fontId="5" fillId="0" borderId="3" xfId="0" applyFont="1" applyBorder="1" applyAlignment="1" applyProtection="1">
      <alignment horizontal="center" vertical="center"/>
      <protection/>
    </xf>
    <xf numFmtId="166" fontId="5" fillId="0" borderId="3" xfId="0" applyNumberFormat="1" applyFont="1" applyBorder="1" applyAlignment="1" applyProtection="1">
      <alignment vertical="center"/>
      <protection/>
    </xf>
    <xf numFmtId="164" fontId="5" fillId="0" borderId="0" xfId="0" applyFont="1" applyAlignment="1">
      <alignment wrapText="1"/>
    </xf>
    <xf numFmtId="164" fontId="5" fillId="0" borderId="3" xfId="0" applyFont="1" applyBorder="1" applyAlignment="1">
      <alignment vertical="center"/>
    </xf>
    <xf numFmtId="164" fontId="5" fillId="0" borderId="3" xfId="0" applyFont="1" applyBorder="1" applyAlignment="1" applyProtection="1">
      <alignment vertical="center"/>
      <protection/>
    </xf>
    <xf numFmtId="167" fontId="5" fillId="0" borderId="3" xfId="0" applyNumberFormat="1" applyFont="1" applyBorder="1" applyAlignment="1" applyProtection="1">
      <alignment vertical="center"/>
      <protection/>
    </xf>
    <xf numFmtId="164" fontId="5" fillId="0" borderId="10" xfId="0" applyFont="1" applyBorder="1" applyAlignment="1" applyProtection="1">
      <alignment vertical="center"/>
      <protection/>
    </xf>
    <xf numFmtId="164" fontId="5" fillId="0" borderId="10" xfId="0" applyFont="1" applyBorder="1" applyAlignment="1" applyProtection="1">
      <alignment horizontal="center" vertical="center"/>
      <protection/>
    </xf>
    <xf numFmtId="164" fontId="5" fillId="0" borderId="11" xfId="0" applyFont="1" applyBorder="1" applyAlignment="1" applyProtection="1">
      <alignment horizontal="center" vertical="center" wrapText="1"/>
      <protection/>
    </xf>
    <xf numFmtId="164" fontId="5" fillId="0" borderId="1" xfId="0" applyFont="1" applyBorder="1" applyAlignment="1" applyProtection="1">
      <alignment/>
      <protection/>
    </xf>
    <xf numFmtId="164" fontId="5" fillId="0" borderId="1" xfId="0" applyFont="1" applyBorder="1" applyAlignment="1">
      <alignment/>
    </xf>
    <xf numFmtId="164" fontId="5" fillId="0" borderId="11" xfId="0" applyFont="1" applyBorder="1" applyAlignment="1" applyProtection="1">
      <alignment/>
      <protection/>
    </xf>
    <xf numFmtId="164" fontId="5" fillId="0" borderId="11" xfId="0" applyFont="1" applyBorder="1" applyAlignment="1" applyProtection="1">
      <alignment horizontal="center" vertical="center"/>
      <protection/>
    </xf>
    <xf numFmtId="164" fontId="5" fillId="0" borderId="12" xfId="0" applyFont="1" applyBorder="1" applyAlignment="1" applyProtection="1">
      <alignment horizontal="centerContinuous" vertical="center"/>
      <protection/>
    </xf>
    <xf numFmtId="164" fontId="5" fillId="0" borderId="7" xfId="0" applyFont="1" applyBorder="1" applyAlignment="1">
      <alignment horizontal="centerContinuous" vertical="center"/>
    </xf>
    <xf numFmtId="164" fontId="5" fillId="0" borderId="8" xfId="0" applyFont="1" applyBorder="1" applyAlignment="1" applyProtection="1">
      <alignment horizontal="centerContinuous" vertical="center"/>
      <protection/>
    </xf>
    <xf numFmtId="164" fontId="5" fillId="0" borderId="8" xfId="0" applyFont="1" applyBorder="1" applyAlignment="1">
      <alignment horizontal="centerContinuous" vertical="center"/>
    </xf>
    <xf numFmtId="164" fontId="6" fillId="0" borderId="0" xfId="0" applyFont="1" applyAlignment="1" applyProtection="1">
      <alignment horizontal="centerContinuous" vertical="center"/>
      <protection/>
    </xf>
    <xf numFmtId="164" fontId="5" fillId="0" borderId="0" xfId="0" applyFont="1" applyAlignment="1">
      <alignment horizontal="centerContinuous" vertical="center"/>
    </xf>
    <xf numFmtId="164" fontId="10" fillId="0" borderId="0" xfId="0" applyFont="1" applyAlignment="1">
      <alignment/>
    </xf>
    <xf numFmtId="37" fontId="5" fillId="0" borderId="0" xfId="0" applyNumberFormat="1" applyFont="1" applyBorder="1" applyAlignment="1" applyProtection="1">
      <alignment/>
      <protection/>
    </xf>
    <xf numFmtId="164" fontId="5" fillId="0" borderId="0" xfId="0" applyFont="1" applyAlignment="1">
      <alignment/>
    </xf>
    <xf numFmtId="164" fontId="0" fillId="0" borderId="0" xfId="0" applyFont="1" applyAlignment="1">
      <alignment wrapText="1"/>
    </xf>
    <xf numFmtId="164" fontId="5" fillId="0" borderId="12" xfId="0" applyFont="1" applyBorder="1" applyAlignment="1" applyProtection="1">
      <alignment horizontal="centerContinuous"/>
      <protection/>
    </xf>
    <xf numFmtId="164" fontId="5" fillId="0" borderId="8" xfId="0" applyFont="1" applyBorder="1" applyAlignment="1" applyProtection="1">
      <alignment horizontal="centerContinuous"/>
      <protection/>
    </xf>
    <xf numFmtId="164" fontId="5" fillId="0" borderId="10" xfId="0" applyFont="1" applyBorder="1" applyAlignment="1" applyProtection="1">
      <alignment horizontal="center"/>
      <protection/>
    </xf>
    <xf numFmtId="164" fontId="5" fillId="0" borderId="8" xfId="0" applyFont="1" applyBorder="1" applyAlignment="1" applyProtection="1">
      <alignment horizontal="center"/>
      <protection/>
    </xf>
    <xf numFmtId="169" fontId="5" fillId="0" borderId="0" xfId="0" applyNumberFormat="1" applyFont="1" applyBorder="1" applyAlignment="1" applyProtection="1">
      <alignment/>
      <protection/>
    </xf>
    <xf numFmtId="0" fontId="5" fillId="0" borderId="3" xfId="0" applyNumberFormat="1" applyFont="1" applyBorder="1" applyAlignment="1" applyProtection="1">
      <alignment horizontal="center"/>
      <protection/>
    </xf>
    <xf numFmtId="0" fontId="5" fillId="0" borderId="3" xfId="0" applyNumberFormat="1" applyFont="1" applyBorder="1" applyAlignment="1" applyProtection="1" quotePrefix="1">
      <alignment horizontal="center"/>
      <protection/>
    </xf>
    <xf numFmtId="0" fontId="5" fillId="0" borderId="9" xfId="0" applyNumberFormat="1" applyFont="1" applyBorder="1" applyAlignment="1" applyProtection="1" quotePrefix="1">
      <alignment horizontal="center"/>
      <protection/>
    </xf>
    <xf numFmtId="164" fontId="5" fillId="0" borderId="1" xfId="0" applyFont="1" applyBorder="1" applyAlignment="1" applyProtection="1">
      <alignment horizontal="center" vertical="center" wrapText="1"/>
      <protection/>
    </xf>
    <xf numFmtId="37" fontId="5" fillId="0" borderId="7" xfId="0" applyNumberFormat="1" applyFont="1" applyBorder="1" applyAlignment="1" applyProtection="1">
      <alignment vertical="center"/>
      <protection/>
    </xf>
    <xf numFmtId="166" fontId="5" fillId="0" borderId="7" xfId="0" applyNumberFormat="1" applyFont="1" applyBorder="1" applyAlignment="1" applyProtection="1">
      <alignment vertical="center"/>
      <protection/>
    </xf>
    <xf numFmtId="37" fontId="5" fillId="0" borderId="1" xfId="0" applyNumberFormat="1" applyFont="1" applyBorder="1" applyAlignment="1" applyProtection="1">
      <alignment vertical="center"/>
      <protection/>
    </xf>
    <xf numFmtId="164" fontId="5" fillId="0" borderId="9" xfId="0" applyFont="1" applyBorder="1" applyAlignment="1" applyProtection="1">
      <alignment vertical="center"/>
      <protection/>
    </xf>
    <xf numFmtId="37" fontId="5" fillId="0" borderId="9" xfId="0" applyNumberFormat="1" applyFont="1" applyBorder="1" applyAlignment="1" applyProtection="1">
      <alignment vertical="center"/>
      <protection/>
    </xf>
    <xf numFmtId="37" fontId="5" fillId="0" borderId="11" xfId="0" applyNumberFormat="1" applyFont="1" applyBorder="1" applyAlignment="1" applyProtection="1">
      <alignment vertical="center"/>
      <protection/>
    </xf>
    <xf numFmtId="166" fontId="5" fillId="0" borderId="9" xfId="0" applyNumberFormat="1" applyFont="1" applyBorder="1" applyAlignment="1" applyProtection="1">
      <alignment vertical="center"/>
      <protection/>
    </xf>
    <xf numFmtId="164" fontId="0" fillId="0" borderId="0" xfId="0" applyFont="1" applyAlignment="1">
      <alignment/>
    </xf>
    <xf numFmtId="164" fontId="5" fillId="0" borderId="9" xfId="0" applyFont="1" applyBorder="1" applyAlignment="1" applyProtection="1">
      <alignment horizontal="center"/>
      <protection/>
    </xf>
    <xf numFmtId="164" fontId="5" fillId="0" borderId="10" xfId="0" applyFont="1" applyBorder="1" applyAlignment="1" applyProtection="1">
      <alignment horizontal="centerContinuous" vertical="center"/>
      <protection/>
    </xf>
    <xf numFmtId="164" fontId="5" fillId="0" borderId="10" xfId="0" applyFont="1" applyBorder="1" applyAlignment="1">
      <alignment horizontal="centerContinuous" vertical="center"/>
    </xf>
    <xf numFmtId="164" fontId="11" fillId="0" borderId="0" xfId="0" applyFont="1" applyAlignment="1">
      <alignment horizontal="center"/>
    </xf>
    <xf numFmtId="164" fontId="5" fillId="0" borderId="3" xfId="0" applyFont="1" applyBorder="1" applyAlignment="1" applyProtection="1">
      <alignment vertical="center" wrapText="1"/>
      <protection/>
    </xf>
    <xf numFmtId="164" fontId="5" fillId="0" borderId="3" xfId="0" applyFont="1" applyBorder="1" applyAlignment="1" applyProtection="1">
      <alignment/>
      <protection/>
    </xf>
    <xf numFmtId="164" fontId="5" fillId="0" borderId="10" xfId="0" applyFont="1" applyBorder="1" applyAlignment="1" applyProtection="1">
      <alignment horizontal="left" vertical="center"/>
      <protection/>
    </xf>
    <xf numFmtId="164" fontId="5" fillId="0" borderId="13" xfId="0" applyFont="1" applyBorder="1" applyAlignment="1">
      <alignment/>
    </xf>
    <xf numFmtId="164" fontId="5" fillId="0" borderId="9" xfId="0" applyFont="1" applyBorder="1" applyAlignment="1">
      <alignment horizontal="center" vertical="center" wrapText="1"/>
    </xf>
    <xf numFmtId="164" fontId="5" fillId="0" borderId="14" xfId="0" applyFont="1" applyBorder="1" applyAlignment="1" applyProtection="1">
      <alignment horizontal="centerContinuous" vertical="center"/>
      <protection/>
    </xf>
    <xf numFmtId="164" fontId="5" fillId="0" borderId="14" xfId="0" applyFont="1" applyBorder="1" applyAlignment="1">
      <alignment horizontal="centerContinuous"/>
    </xf>
    <xf numFmtId="164" fontId="5" fillId="0" borderId="15" xfId="0" applyFont="1" applyBorder="1" applyAlignment="1">
      <alignment horizontal="centerContinuous"/>
    </xf>
    <xf numFmtId="164" fontId="5" fillId="0" borderId="3" xfId="0" applyFont="1" applyFill="1" applyBorder="1" applyAlignment="1" applyProtection="1">
      <alignment vertical="center" wrapText="1"/>
      <protection/>
    </xf>
    <xf numFmtId="37" fontId="5" fillId="0" borderId="0" xfId="0" applyNumberFormat="1" applyFont="1" applyBorder="1" applyAlignment="1" applyProtection="1">
      <alignment vertical="center"/>
      <protection/>
    </xf>
    <xf numFmtId="164" fontId="5" fillId="0" borderId="16" xfId="0" applyFont="1" applyBorder="1" applyAlignment="1" applyProtection="1">
      <alignment horizontal="centerContinuous" vertical="center"/>
      <protection/>
    </xf>
    <xf numFmtId="164" fontId="5" fillId="0" borderId="10" xfId="0" applyFont="1" applyBorder="1" applyAlignment="1" applyProtection="1">
      <alignment horizontal="center" vertical="center" wrapText="1"/>
      <protection/>
    </xf>
    <xf numFmtId="164" fontId="5" fillId="0" borderId="7" xfId="0" applyFont="1" applyBorder="1" applyAlignment="1" applyProtection="1">
      <alignment horizontal="center" vertical="center" wrapText="1"/>
      <protection/>
    </xf>
    <xf numFmtId="164" fontId="5" fillId="0" borderId="3" xfId="0" applyFont="1" applyFill="1" applyBorder="1" applyAlignment="1" applyProtection="1">
      <alignment vertical="center"/>
      <protection/>
    </xf>
    <xf numFmtId="165" fontId="5" fillId="0" borderId="0" xfId="0" applyNumberFormat="1" applyFont="1" applyAlignment="1" applyProtection="1">
      <alignment/>
      <protection/>
    </xf>
    <xf numFmtId="164" fontId="5" fillId="0" borderId="15" xfId="0" applyFont="1" applyBorder="1" applyAlignment="1" applyProtection="1">
      <alignment horizontal="center"/>
      <protection/>
    </xf>
    <xf numFmtId="164" fontId="5" fillId="0" borderId="11" xfId="0" applyFont="1" applyBorder="1" applyAlignment="1" applyProtection="1">
      <alignment horizontal="center"/>
      <protection/>
    </xf>
    <xf numFmtId="164" fontId="5" fillId="0" borderId="9" xfId="0" applyFont="1" applyBorder="1" applyAlignment="1" applyProtection="1">
      <alignment horizontal="left" vertical="center"/>
      <protection/>
    </xf>
    <xf numFmtId="164" fontId="5" fillId="0" borderId="3" xfId="0" applyFont="1" applyBorder="1" applyAlignment="1" applyProtection="1">
      <alignment horizontal="left"/>
      <protection/>
    </xf>
    <xf numFmtId="164" fontId="9" fillId="0" borderId="3" xfId="0" applyFont="1" applyBorder="1" applyAlignment="1">
      <alignment/>
    </xf>
    <xf numFmtId="164" fontId="5" fillId="0" borderId="13" xfId="0" applyFont="1" applyBorder="1" applyAlignment="1" applyProtection="1">
      <alignment horizontal="left"/>
      <protection/>
    </xf>
    <xf numFmtId="164" fontId="5" fillId="0" borderId="9" xfId="0" applyFont="1" applyBorder="1" applyAlignment="1" applyProtection="1">
      <alignment horizontal="left"/>
      <protection/>
    </xf>
    <xf numFmtId="164" fontId="5" fillId="0" borderId="3" xfId="0" applyFont="1" applyBorder="1" applyAlignment="1" applyProtection="1" quotePrefix="1">
      <alignment horizontal="center"/>
      <protection/>
    </xf>
    <xf numFmtId="164" fontId="5" fillId="0" borderId="9" xfId="0" applyFont="1" applyBorder="1" applyAlignment="1" applyProtection="1" quotePrefix="1">
      <alignment horizontal="center"/>
      <protection/>
    </xf>
    <xf numFmtId="164" fontId="5" fillId="0" borderId="0" xfId="0" applyFont="1" applyBorder="1" applyAlignment="1" applyProtection="1">
      <alignment horizontal="left"/>
      <protection/>
    </xf>
    <xf numFmtId="166" fontId="5" fillId="0" borderId="0" xfId="0" applyNumberFormat="1" applyFont="1" applyBorder="1" applyAlignment="1" applyProtection="1">
      <alignment/>
      <protection/>
    </xf>
    <xf numFmtId="37" fontId="5" fillId="0" borderId="0" xfId="0" applyNumberFormat="1" applyFont="1" applyBorder="1" applyAlignment="1" applyProtection="1" quotePrefix="1">
      <alignment horizontal="right"/>
      <protection/>
    </xf>
    <xf numFmtId="166" fontId="5" fillId="0" borderId="0" xfId="0" applyNumberFormat="1" applyFont="1" applyBorder="1" applyAlignment="1" applyProtection="1" quotePrefix="1">
      <alignment horizontal="right"/>
      <protection/>
    </xf>
    <xf numFmtId="37" fontId="5" fillId="0" borderId="9" xfId="0" applyNumberFormat="1" applyFont="1" applyBorder="1" applyAlignment="1" applyProtection="1">
      <alignment/>
      <protection/>
    </xf>
    <xf numFmtId="37" fontId="5" fillId="0" borderId="1" xfId="0" applyNumberFormat="1" applyFont="1" applyBorder="1" applyAlignment="1" applyProtection="1" quotePrefix="1">
      <alignment horizontal="right"/>
      <protection/>
    </xf>
    <xf numFmtId="37" fontId="5" fillId="0" borderId="3" xfId="0" applyNumberFormat="1" applyFont="1" applyBorder="1" applyAlignment="1" applyProtection="1" quotePrefix="1">
      <alignment horizontal="right"/>
      <protection/>
    </xf>
    <xf numFmtId="37" fontId="5" fillId="0" borderId="9" xfId="0" applyNumberFormat="1" applyFont="1" applyBorder="1" applyAlignment="1" applyProtection="1" quotePrefix="1">
      <alignment horizontal="right"/>
      <protection/>
    </xf>
    <xf numFmtId="166" fontId="5" fillId="0" borderId="3" xfId="0" applyNumberFormat="1" applyFont="1" applyBorder="1" applyAlignment="1" applyProtection="1" quotePrefix="1">
      <alignment horizontal="right"/>
      <protection/>
    </xf>
    <xf numFmtId="166" fontId="5" fillId="0" borderId="9" xfId="0" applyNumberFormat="1" applyFont="1" applyBorder="1" applyAlignment="1" applyProtection="1">
      <alignment/>
      <protection/>
    </xf>
    <xf numFmtId="166" fontId="5" fillId="0" borderId="9" xfId="0" applyNumberFormat="1" applyFont="1" applyBorder="1" applyAlignment="1" applyProtection="1" quotePrefix="1">
      <alignment horizontal="right"/>
      <protection/>
    </xf>
    <xf numFmtId="167" fontId="5" fillId="0" borderId="0" xfId="0" applyNumberFormat="1" applyFont="1" applyBorder="1" applyAlignment="1" applyProtection="1">
      <alignment/>
      <protection/>
    </xf>
    <xf numFmtId="164" fontId="5" fillId="0" borderId="0" xfId="0" applyFont="1" applyBorder="1" applyAlignment="1">
      <alignment wrapText="1"/>
    </xf>
    <xf numFmtId="164" fontId="5" fillId="0" borderId="14" xfId="0" applyFont="1" applyBorder="1" applyAlignment="1" applyProtection="1">
      <alignment horizontal="left" vertical="center"/>
      <protection/>
    </xf>
    <xf numFmtId="37" fontId="5" fillId="0" borderId="14" xfId="0" applyNumberFormat="1" applyFont="1" applyBorder="1" applyAlignment="1" applyProtection="1">
      <alignment vertical="center"/>
      <protection/>
    </xf>
    <xf numFmtId="167" fontId="5" fillId="0" borderId="14" xfId="0" applyNumberFormat="1" applyFont="1" applyBorder="1" applyAlignment="1" applyProtection="1">
      <alignment vertical="center"/>
      <protection/>
    </xf>
    <xf numFmtId="164" fontId="5" fillId="0" borderId="14" xfId="0" applyFont="1" applyBorder="1" applyAlignment="1" applyProtection="1">
      <alignment vertical="center"/>
      <protection/>
    </xf>
    <xf numFmtId="169" fontId="5" fillId="0" borderId="14" xfId="0" applyNumberFormat="1" applyFont="1" applyBorder="1" applyAlignment="1" applyProtection="1">
      <alignment vertical="center"/>
      <protection/>
    </xf>
    <xf numFmtId="166" fontId="5" fillId="0" borderId="14" xfId="0" applyNumberFormat="1" applyFont="1" applyBorder="1" applyAlignment="1" applyProtection="1">
      <alignment vertical="center"/>
      <protection/>
    </xf>
    <xf numFmtId="37" fontId="5" fillId="0" borderId="1" xfId="0" applyNumberFormat="1" applyFont="1" applyBorder="1" applyAlignment="1">
      <alignment/>
    </xf>
    <xf numFmtId="37" fontId="5" fillId="0" borderId="3" xfId="0" applyNumberFormat="1" applyFont="1" applyBorder="1" applyAlignment="1">
      <alignment/>
    </xf>
    <xf numFmtId="37" fontId="5" fillId="0" borderId="11" xfId="0" applyNumberFormat="1" applyFont="1" applyBorder="1" applyAlignment="1" applyProtection="1">
      <alignment/>
      <protection/>
    </xf>
    <xf numFmtId="37" fontId="5" fillId="0" borderId="11" xfId="0" applyNumberFormat="1" applyFont="1" applyBorder="1" applyAlignment="1" applyProtection="1" quotePrefix="1">
      <alignment horizontal="right"/>
      <protection/>
    </xf>
    <xf numFmtId="166" fontId="5" fillId="0" borderId="1" xfId="0" applyNumberFormat="1" applyFont="1" applyBorder="1" applyAlignment="1" applyProtection="1">
      <alignment/>
      <protection/>
    </xf>
    <xf numFmtId="166" fontId="5" fillId="0" borderId="1" xfId="0" applyNumberFormat="1" applyFont="1" applyBorder="1" applyAlignment="1">
      <alignment/>
    </xf>
    <xf numFmtId="166" fontId="5" fillId="0" borderId="1" xfId="0" applyNumberFormat="1" applyFont="1" applyBorder="1" applyAlignment="1" applyProtection="1" quotePrefix="1">
      <alignment horizontal="right"/>
      <protection/>
    </xf>
    <xf numFmtId="166" fontId="5" fillId="0" borderId="11" xfId="0" applyNumberFormat="1" applyFont="1" applyBorder="1" applyAlignment="1" applyProtection="1">
      <alignment/>
      <protection/>
    </xf>
    <xf numFmtId="164" fontId="5" fillId="0" borderId="0" xfId="0" applyFont="1" applyBorder="1" applyAlignment="1" applyProtection="1">
      <alignment/>
      <protection/>
    </xf>
    <xf numFmtId="166" fontId="5" fillId="0" borderId="11" xfId="0" applyNumberFormat="1" applyFont="1" applyBorder="1" applyAlignment="1" applyProtection="1">
      <alignment vertical="center"/>
      <protection/>
    </xf>
    <xf numFmtId="166" fontId="5" fillId="0" borderId="1" xfId="0" applyNumberFormat="1" applyFont="1" applyBorder="1" applyAlignment="1" applyProtection="1">
      <alignment vertical="center"/>
      <protection/>
    </xf>
    <xf numFmtId="166" fontId="5" fillId="0" borderId="3" xfId="0" applyNumberFormat="1" applyFont="1" applyBorder="1" applyAlignment="1" applyProtection="1" quotePrefix="1">
      <alignment horizontal="right" vertical="center"/>
      <protection/>
    </xf>
    <xf numFmtId="166" fontId="5" fillId="0" borderId="9" xfId="0" applyNumberFormat="1" applyFont="1" applyBorder="1" applyAlignment="1" applyProtection="1" quotePrefix="1">
      <alignment horizontal="right" vertical="center"/>
      <protection/>
    </xf>
    <xf numFmtId="164" fontId="5" fillId="0" borderId="0" xfId="0" applyFont="1" applyBorder="1" applyAlignment="1" applyProtection="1">
      <alignment vertical="center"/>
      <protection/>
    </xf>
    <xf numFmtId="166" fontId="5" fillId="0" borderId="0" xfId="0" applyNumberFormat="1" applyFont="1" applyBorder="1" applyAlignment="1" applyProtection="1">
      <alignment vertical="center"/>
      <protection/>
    </xf>
    <xf numFmtId="166" fontId="5" fillId="0" borderId="0" xfId="0" applyNumberFormat="1" applyFont="1" applyBorder="1" applyAlignment="1" applyProtection="1" quotePrefix="1">
      <alignment horizontal="right" vertical="center"/>
      <protection/>
    </xf>
    <xf numFmtId="37" fontId="5" fillId="0" borderId="1" xfId="0" applyNumberFormat="1" applyFont="1" applyBorder="1" applyAlignment="1" applyProtection="1" quotePrefix="1">
      <alignment horizontal="right" vertical="center"/>
      <protection/>
    </xf>
    <xf numFmtId="37" fontId="5" fillId="0" borderId="11" xfId="0" applyNumberFormat="1" applyFont="1" applyBorder="1" applyAlignment="1">
      <alignment vertical="center"/>
    </xf>
    <xf numFmtId="37" fontId="5" fillId="0" borderId="11" xfId="0" applyNumberFormat="1" applyFont="1" applyBorder="1" applyAlignment="1" applyProtection="1" quotePrefix="1">
      <alignment horizontal="right" vertical="center"/>
      <protection/>
    </xf>
    <xf numFmtId="37" fontId="5" fillId="0" borderId="9" xfId="0" applyNumberFormat="1" applyFont="1" applyBorder="1" applyAlignment="1" applyProtection="1" quotePrefix="1">
      <alignment horizontal="right" vertical="center"/>
      <protection/>
    </xf>
    <xf numFmtId="166" fontId="5" fillId="0" borderId="1" xfId="0" applyNumberFormat="1" applyFont="1" applyBorder="1" applyAlignment="1" applyProtection="1" quotePrefix="1">
      <alignment horizontal="right" vertical="center"/>
      <protection/>
    </xf>
    <xf numFmtId="164" fontId="5" fillId="0" borderId="0" xfId="0" applyFont="1" applyBorder="1" applyAlignment="1" applyProtection="1">
      <alignment horizontal="center" vertical="center"/>
      <protection/>
    </xf>
    <xf numFmtId="37" fontId="5" fillId="0" borderId="0" xfId="0" applyNumberFormat="1" applyFont="1" applyBorder="1" applyAlignment="1" applyProtection="1" quotePrefix="1">
      <alignment horizontal="right" vertical="center"/>
      <protection/>
    </xf>
    <xf numFmtId="164" fontId="5" fillId="0" borderId="0" xfId="0" applyFont="1" applyBorder="1" applyAlignment="1" applyProtection="1">
      <alignment horizontal="center"/>
      <protection/>
    </xf>
    <xf numFmtId="164" fontId="0" fillId="0" borderId="3" xfId="0" applyFont="1" applyBorder="1" applyAlignment="1">
      <alignment/>
    </xf>
    <xf numFmtId="164" fontId="5" fillId="0" borderId="17" xfId="0" applyFont="1" applyBorder="1" applyAlignment="1" applyProtection="1">
      <alignment horizontal="center"/>
      <protection/>
    </xf>
    <xf numFmtId="37" fontId="5" fillId="0" borderId="1" xfId="0" applyNumberFormat="1" applyFont="1" applyBorder="1" applyAlignment="1">
      <alignment vertical="center"/>
    </xf>
    <xf numFmtId="37" fontId="5" fillId="0" borderId="3" xfId="0" applyNumberFormat="1" applyFont="1" applyBorder="1" applyAlignment="1" applyProtection="1" quotePrefix="1">
      <alignment horizontal="right" vertical="center"/>
      <protection/>
    </xf>
    <xf numFmtId="37" fontId="5" fillId="0" borderId="3" xfId="0" applyNumberFormat="1" applyFont="1" applyBorder="1" applyAlignment="1" applyProtection="1">
      <alignment vertical="center"/>
      <protection/>
    </xf>
    <xf numFmtId="37" fontId="5" fillId="0" borderId="3" xfId="0" applyNumberFormat="1" applyFont="1" applyBorder="1" applyAlignment="1">
      <alignment vertical="center"/>
    </xf>
    <xf numFmtId="37" fontId="5" fillId="0" borderId="3" xfId="0" applyNumberFormat="1" applyFont="1" applyBorder="1" applyAlignment="1" applyProtection="1">
      <alignment horizontal="right" vertical="center"/>
      <protection/>
    </xf>
    <xf numFmtId="3" fontId="5" fillId="0" borderId="0" xfId="0" applyNumberFormat="1" applyFont="1" applyBorder="1" applyAlignment="1" applyProtection="1">
      <alignment/>
      <protection/>
    </xf>
    <xf numFmtId="37" fontId="5" fillId="0" borderId="15" xfId="0" applyNumberFormat="1" applyFont="1" applyBorder="1" applyAlignment="1" applyProtection="1">
      <alignment/>
      <protection/>
    </xf>
    <xf numFmtId="37" fontId="5" fillId="0" borderId="1" xfId="0" applyNumberFormat="1" applyFont="1" applyBorder="1" applyAlignment="1" applyProtection="1">
      <alignment horizontal="right"/>
      <protection/>
    </xf>
    <xf numFmtId="166" fontId="5" fillId="0" borderId="15" xfId="0" applyNumberFormat="1" applyFont="1" applyBorder="1" applyAlignment="1" applyProtection="1">
      <alignment/>
      <protection/>
    </xf>
    <xf numFmtId="164" fontId="5" fillId="0" borderId="0" xfId="0" applyFont="1" applyBorder="1" applyAlignment="1" applyProtection="1" quotePrefix="1">
      <alignment horizontal="center"/>
      <protection/>
    </xf>
    <xf numFmtId="3" fontId="5" fillId="0" borderId="0" xfId="0" applyNumberFormat="1" applyFont="1" applyBorder="1" applyAlignment="1">
      <alignment/>
    </xf>
    <xf numFmtId="169" fontId="5" fillId="0" borderId="0" xfId="0" applyNumberFormat="1" applyFont="1" applyBorder="1" applyAlignment="1">
      <alignment/>
    </xf>
    <xf numFmtId="37" fontId="5" fillId="0" borderId="9" xfId="0" applyNumberFormat="1" applyFont="1" applyBorder="1" applyAlignment="1">
      <alignment/>
    </xf>
    <xf numFmtId="166" fontId="5" fillId="0" borderId="3" xfId="0" applyNumberFormat="1" applyFont="1" applyBorder="1" applyAlignment="1">
      <alignment/>
    </xf>
    <xf numFmtId="166" fontId="5" fillId="0" borderId="9" xfId="0" applyNumberFormat="1" applyFont="1" applyBorder="1" applyAlignment="1">
      <alignment/>
    </xf>
    <xf numFmtId="37" fontId="5" fillId="0" borderId="3" xfId="0" applyNumberFormat="1" applyFont="1" applyBorder="1" applyAlignment="1" applyProtection="1">
      <alignment/>
      <protection/>
    </xf>
    <xf numFmtId="37" fontId="5" fillId="0" borderId="3" xfId="0" applyNumberFormat="1" applyFont="1" applyBorder="1" applyAlignment="1" applyProtection="1">
      <alignment/>
      <protection/>
    </xf>
    <xf numFmtId="37" fontId="5" fillId="0" borderId="1" xfId="0" applyNumberFormat="1" applyFont="1" applyFill="1" applyBorder="1" applyAlignment="1" applyProtection="1">
      <alignment/>
      <protection/>
    </xf>
    <xf numFmtId="166" fontId="5" fillId="0" borderId="1" xfId="0" applyNumberFormat="1" applyFont="1" applyFill="1" applyBorder="1" applyAlignment="1" applyProtection="1">
      <alignment/>
      <protection/>
    </xf>
    <xf numFmtId="0" fontId="5" fillId="0" borderId="0" xfId="0" applyNumberFormat="1" applyFont="1" applyBorder="1" applyAlignment="1" applyProtection="1" quotePrefix="1">
      <alignment horizontal="center"/>
      <protection/>
    </xf>
    <xf numFmtId="164" fontId="5" fillId="0" borderId="13" xfId="0" applyFont="1" applyBorder="1" applyAlignment="1" applyProtection="1">
      <alignment horizontal="center" vertical="center" wrapText="1"/>
      <protection/>
    </xf>
    <xf numFmtId="164" fontId="0" fillId="0" borderId="9" xfId="0" applyFont="1" applyBorder="1" applyAlignment="1">
      <alignment/>
    </xf>
    <xf numFmtId="164" fontId="6" fillId="0" borderId="0" xfId="0" applyFont="1" applyAlignment="1" applyProtection="1">
      <alignment horizontal="center"/>
      <protection/>
    </xf>
    <xf numFmtId="164" fontId="11" fillId="0" borderId="0" xfId="0" applyFont="1" applyAlignment="1">
      <alignment/>
    </xf>
    <xf numFmtId="164" fontId="12" fillId="0" borderId="0" xfId="0" applyFont="1" applyAlignment="1" applyProtection="1">
      <alignment/>
      <protection/>
    </xf>
    <xf numFmtId="164" fontId="11" fillId="0" borderId="0" xfId="0" applyFont="1" applyAlignment="1" applyProtection="1">
      <alignment/>
      <protection/>
    </xf>
    <xf numFmtId="164" fontId="5" fillId="0" borderId="0" xfId="0" applyFont="1" applyAlignment="1" applyProtection="1">
      <alignment/>
      <protection/>
    </xf>
    <xf numFmtId="164" fontId="12" fillId="0" borderId="0" xfId="0" applyFont="1" applyAlignment="1" applyProtection="1">
      <alignment wrapText="1"/>
      <protection/>
    </xf>
    <xf numFmtId="164" fontId="12" fillId="0" borderId="0" xfId="0" applyFont="1" applyAlignment="1">
      <alignment wrapText="1"/>
    </xf>
    <xf numFmtId="164" fontId="11" fillId="0" borderId="0" xfId="0" applyFont="1" applyAlignment="1">
      <alignment/>
    </xf>
    <xf numFmtId="164" fontId="5" fillId="0" borderId="0" xfId="0" applyFont="1" applyAlignment="1" applyProtection="1">
      <alignment vertical="center"/>
      <protection/>
    </xf>
    <xf numFmtId="164" fontId="5" fillId="0" borderId="13" xfId="0" applyFont="1" applyBorder="1" applyAlignment="1" applyProtection="1">
      <alignment horizontal="center" vertical="center"/>
      <protection/>
    </xf>
    <xf numFmtId="164" fontId="5" fillId="0" borderId="9" xfId="0" applyFont="1" applyBorder="1" applyAlignment="1">
      <alignment horizontal="center" vertical="center"/>
    </xf>
    <xf numFmtId="164" fontId="5" fillId="0" borderId="0" xfId="0" applyFont="1" applyAlignment="1">
      <alignment/>
    </xf>
    <xf numFmtId="164" fontId="5" fillId="0" borderId="0" xfId="0" applyFont="1" applyAlignment="1">
      <alignment wrapText="1"/>
    </xf>
    <xf numFmtId="164" fontId="0" fillId="0" borderId="3" xfId="0" applyFont="1" applyBorder="1" applyAlignment="1">
      <alignment horizontal="center" vertical="center"/>
    </xf>
    <xf numFmtId="164" fontId="0" fillId="0" borderId="9" xfId="0" applyFont="1" applyBorder="1" applyAlignment="1">
      <alignment horizontal="center" vertical="center"/>
    </xf>
    <xf numFmtId="164" fontId="5" fillId="0" borderId="16" xfId="0" applyFont="1" applyBorder="1" applyAlignment="1" applyProtection="1">
      <alignment horizontal="center" vertical="center" wrapText="1"/>
      <protection/>
    </xf>
    <xf numFmtId="164" fontId="0" fillId="0" borderId="15" xfId="0" applyFont="1" applyBorder="1" applyAlignment="1">
      <alignment vertical="center" wrapText="1"/>
    </xf>
    <xf numFmtId="164" fontId="0" fillId="0" borderId="18" xfId="0" applyFont="1" applyBorder="1" applyAlignment="1">
      <alignment vertical="center" wrapText="1"/>
    </xf>
    <xf numFmtId="164" fontId="0" fillId="0" borderId="11" xfId="0" applyFont="1" applyBorder="1" applyAlignment="1">
      <alignment vertical="center" wrapText="1"/>
    </xf>
    <xf numFmtId="164" fontId="0" fillId="0" borderId="0" xfId="0" applyFont="1" applyAlignment="1">
      <alignment/>
    </xf>
    <xf numFmtId="164" fontId="0" fillId="0" borderId="0" xfId="0" applyFont="1" applyAlignment="1">
      <alignment wrapText="1"/>
    </xf>
    <xf numFmtId="164" fontId="5" fillId="0" borderId="12" xfId="0" applyFont="1" applyBorder="1" applyAlignment="1" applyProtection="1">
      <alignment horizontal="center" vertical="center"/>
      <protection/>
    </xf>
    <xf numFmtId="164" fontId="5" fillId="0" borderId="7" xfId="0" applyFont="1" applyBorder="1" applyAlignment="1" applyProtection="1">
      <alignment horizontal="center" vertical="center"/>
      <protection/>
    </xf>
    <xf numFmtId="164" fontId="5" fillId="0" borderId="0" xfId="0" applyFont="1" applyAlignment="1">
      <alignment vertical="center" wrapText="1"/>
    </xf>
    <xf numFmtId="164" fontId="0" fillId="0" borderId="0" xfId="0" applyFont="1" applyAlignment="1">
      <alignment vertical="center" wrapText="1"/>
    </xf>
    <xf numFmtId="164" fontId="0" fillId="0" borderId="3" xfId="0" applyFont="1" applyBorder="1" applyAlignment="1">
      <alignment vertical="center" wrapText="1"/>
    </xf>
    <xf numFmtId="164" fontId="0" fillId="0" borderId="9" xfId="0" applyFont="1" applyBorder="1" applyAlignment="1">
      <alignment vertical="center" wrapText="1"/>
    </xf>
    <xf numFmtId="164" fontId="5" fillId="0" borderId="3" xfId="0" applyFont="1" applyBorder="1" applyAlignment="1" applyProtection="1">
      <alignment horizontal="center" vertical="center"/>
      <protection/>
    </xf>
    <xf numFmtId="164" fontId="5" fillId="0" borderId="9" xfId="0" applyFont="1" applyBorder="1" applyAlignment="1" applyProtection="1">
      <alignment horizontal="center" vertical="center"/>
      <protection/>
    </xf>
    <xf numFmtId="164" fontId="5" fillId="0" borderId="0" xfId="0" applyFont="1" applyBorder="1" applyAlignment="1">
      <alignment wrapText="1"/>
    </xf>
    <xf numFmtId="164" fontId="0" fillId="0" borderId="9"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6"/>
  <sheetViews>
    <sheetView tabSelected="1" workbookViewId="0" topLeftCell="A1">
      <selection activeCell="A1" sqref="A1"/>
    </sheetView>
  </sheetViews>
  <sheetFormatPr defaultColWidth="9.00390625" defaultRowHeight="12.75"/>
  <cols>
    <col min="1" max="1" width="97.125" style="162" customWidth="1"/>
    <col min="2" max="16384" width="9.00390625" style="162" customWidth="1"/>
  </cols>
  <sheetData>
    <row r="1" ht="15">
      <c r="A1" s="69" t="s">
        <v>154</v>
      </c>
    </row>
    <row r="2" spans="1:5" ht="27" customHeight="1">
      <c r="A2" s="163" t="s">
        <v>155</v>
      </c>
      <c r="B2" s="164"/>
      <c r="C2" s="164"/>
      <c r="D2" s="164"/>
      <c r="E2" s="164"/>
    </row>
    <row r="3" spans="1:11" ht="27.75" customHeight="1">
      <c r="A3" s="163" t="s">
        <v>156</v>
      </c>
      <c r="B3" s="164"/>
      <c r="C3" s="164"/>
      <c r="D3" s="164"/>
      <c r="E3" s="164"/>
      <c r="F3" s="164"/>
      <c r="G3" s="164"/>
      <c r="H3" s="164"/>
      <c r="I3" s="164"/>
      <c r="J3" s="164"/>
      <c r="K3" s="164"/>
    </row>
    <row r="4" spans="1:11" ht="29.25" customHeight="1">
      <c r="A4" s="163" t="s">
        <v>157</v>
      </c>
      <c r="B4" s="165"/>
      <c r="C4" s="165"/>
      <c r="D4" s="165"/>
      <c r="E4" s="165"/>
      <c r="F4" s="165"/>
      <c r="G4" s="165"/>
      <c r="H4" s="165"/>
      <c r="I4" s="165"/>
      <c r="J4" s="165"/>
      <c r="K4" s="164"/>
    </row>
    <row r="5" spans="1:8" ht="26.25" customHeight="1">
      <c r="A5" s="163" t="s">
        <v>158</v>
      </c>
      <c r="B5" s="164"/>
      <c r="C5" s="164"/>
      <c r="D5" s="164"/>
      <c r="E5" s="164"/>
      <c r="F5" s="164"/>
      <c r="G5" s="164"/>
      <c r="H5" s="164"/>
    </row>
    <row r="6" spans="1:10" ht="26.25" customHeight="1">
      <c r="A6" s="166" t="s">
        <v>165</v>
      </c>
      <c r="B6" s="164"/>
      <c r="C6" s="164"/>
      <c r="D6" s="164"/>
      <c r="E6" s="164"/>
      <c r="F6" s="164"/>
      <c r="G6" s="164"/>
      <c r="H6" s="164"/>
      <c r="I6" s="164"/>
      <c r="J6" s="164"/>
    </row>
    <row r="7" spans="1:10" ht="24.75" customHeight="1">
      <c r="A7" s="166" t="s">
        <v>159</v>
      </c>
      <c r="B7" s="164"/>
      <c r="C7" s="164"/>
      <c r="D7" s="164"/>
      <c r="E7" s="164"/>
      <c r="F7" s="164"/>
      <c r="G7" s="164"/>
      <c r="H7" s="164"/>
      <c r="I7" s="164"/>
      <c r="J7" s="164"/>
    </row>
    <row r="8" spans="1:13" ht="24.75" customHeight="1">
      <c r="A8" s="167" t="s">
        <v>160</v>
      </c>
      <c r="B8" s="168"/>
      <c r="C8" s="168"/>
      <c r="D8" s="168"/>
      <c r="E8" s="168"/>
      <c r="F8" s="168"/>
      <c r="G8" s="168"/>
      <c r="H8" s="168"/>
      <c r="I8" s="168"/>
      <c r="J8" s="168"/>
      <c r="K8" s="168"/>
      <c r="L8" s="168"/>
      <c r="M8" s="168"/>
    </row>
    <row r="9" spans="1:13" ht="42" customHeight="1">
      <c r="A9" s="166" t="s">
        <v>166</v>
      </c>
      <c r="B9" s="164"/>
      <c r="C9" s="164"/>
      <c r="D9" s="164"/>
      <c r="E9" s="164"/>
      <c r="F9" s="164"/>
      <c r="G9" s="164"/>
      <c r="H9" s="164"/>
      <c r="I9" s="164"/>
      <c r="J9" s="164"/>
      <c r="K9" s="164"/>
      <c r="L9" s="164"/>
      <c r="M9" s="164"/>
    </row>
    <row r="10" spans="1:13" ht="39.75" customHeight="1">
      <c r="A10" s="166" t="s">
        <v>161</v>
      </c>
      <c r="B10" s="164"/>
      <c r="C10" s="164"/>
      <c r="D10" s="164"/>
      <c r="E10" s="164"/>
      <c r="F10" s="164"/>
      <c r="G10" s="164"/>
      <c r="H10" s="164"/>
      <c r="I10" s="164"/>
      <c r="J10" s="164"/>
      <c r="K10" s="164"/>
      <c r="L10" s="164"/>
      <c r="M10" s="164"/>
    </row>
    <row r="11" spans="1:14" ht="39" customHeight="1">
      <c r="A11" s="166" t="s">
        <v>162</v>
      </c>
      <c r="B11" s="165"/>
      <c r="C11" s="165"/>
      <c r="D11" s="165"/>
      <c r="E11" s="165"/>
      <c r="F11" s="165"/>
      <c r="G11" s="165"/>
      <c r="H11" s="165"/>
      <c r="I11" s="165"/>
      <c r="J11" s="165"/>
      <c r="K11" s="165"/>
      <c r="L11" s="165"/>
      <c r="M11" s="165"/>
      <c r="N11" s="165"/>
    </row>
    <row r="12" spans="1:13" ht="33" customHeight="1">
      <c r="A12" s="166" t="s">
        <v>163</v>
      </c>
      <c r="B12" s="164"/>
      <c r="C12" s="164"/>
      <c r="D12" s="164"/>
      <c r="E12" s="164"/>
      <c r="F12" s="164"/>
      <c r="G12" s="164"/>
      <c r="H12" s="164"/>
      <c r="I12" s="164"/>
      <c r="J12" s="164"/>
      <c r="K12" s="164"/>
      <c r="L12" s="164"/>
      <c r="M12" s="164"/>
    </row>
    <row r="13" spans="1:13" ht="40.5" customHeight="1">
      <c r="A13" s="166" t="s">
        <v>164</v>
      </c>
      <c r="B13" s="164"/>
      <c r="C13" s="164"/>
      <c r="D13" s="164"/>
      <c r="E13" s="164"/>
      <c r="F13" s="164"/>
      <c r="G13" s="164"/>
      <c r="H13" s="164"/>
      <c r="I13" s="164"/>
      <c r="J13" s="164"/>
      <c r="K13" s="164"/>
      <c r="L13" s="164"/>
      <c r="M13" s="164"/>
    </row>
    <row r="14" spans="2:14" ht="15">
      <c r="B14" s="165"/>
      <c r="C14" s="165"/>
      <c r="D14" s="165"/>
      <c r="E14" s="165"/>
      <c r="F14" s="165"/>
      <c r="G14" s="165"/>
      <c r="H14" s="165"/>
      <c r="I14" s="165"/>
      <c r="J14" s="165"/>
      <c r="K14" s="165"/>
      <c r="L14" s="165"/>
      <c r="M14" s="165"/>
      <c r="N14" s="165"/>
    </row>
    <row r="15" spans="1:14" ht="15">
      <c r="A15" s="169"/>
      <c r="B15" s="169"/>
      <c r="C15" s="169"/>
      <c r="D15" s="169"/>
      <c r="E15" s="169"/>
      <c r="F15" s="169"/>
      <c r="G15" s="169"/>
      <c r="H15" s="169"/>
      <c r="I15" s="169"/>
      <c r="J15" s="169"/>
      <c r="K15" s="169"/>
      <c r="L15" s="169"/>
      <c r="M15" s="169"/>
      <c r="N15" s="169"/>
    </row>
    <row r="16" spans="1:14" ht="15">
      <c r="A16" s="165"/>
      <c r="B16" s="165"/>
      <c r="C16" s="165"/>
      <c r="D16" s="165"/>
      <c r="E16" s="165"/>
      <c r="F16" s="165"/>
      <c r="G16" s="165"/>
      <c r="H16" s="165"/>
      <c r="I16" s="165"/>
      <c r="J16" s="165"/>
      <c r="K16" s="165"/>
      <c r="L16" s="165"/>
      <c r="M16" s="165"/>
      <c r="N16" s="165"/>
    </row>
  </sheetData>
  <printOptions/>
  <pageMargins left="0.25" right="0.2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2:I39"/>
  <sheetViews>
    <sheetView workbookViewId="0" topLeftCell="A1">
      <selection activeCell="A1" sqref="A1"/>
    </sheetView>
  </sheetViews>
  <sheetFormatPr defaultColWidth="9.00390625" defaultRowHeight="12.75"/>
  <cols>
    <col min="1" max="1" width="9.50390625" style="1" customWidth="1"/>
    <col min="2" max="2" width="8.375" style="1" customWidth="1"/>
    <col min="3" max="3" width="7.375" style="1" customWidth="1"/>
    <col min="4" max="4" width="8.25390625" style="1" customWidth="1"/>
    <col min="5" max="5" width="9.625" style="1" customWidth="1"/>
    <col min="6" max="6" width="8.50390625" style="1" customWidth="1"/>
    <col min="7" max="7" width="9.625" style="1" customWidth="1"/>
    <col min="8" max="8" width="8.00390625" style="1" customWidth="1"/>
    <col min="9" max="9" width="9.625" style="1" customWidth="1"/>
    <col min="10" max="16384" width="9.00390625" style="1" customWidth="1"/>
  </cols>
  <sheetData>
    <row r="2" spans="1:9" ht="12.75">
      <c r="A2" s="2" t="s">
        <v>54</v>
      </c>
      <c r="B2" s="3"/>
      <c r="C2" s="3"/>
      <c r="D2" s="3"/>
      <c r="E2" s="3"/>
      <c r="F2" s="3"/>
      <c r="G2" s="3"/>
      <c r="H2" s="3"/>
      <c r="I2" s="3"/>
    </row>
    <row r="3" spans="1:9" ht="12.75">
      <c r="A3" s="4" t="s">
        <v>55</v>
      </c>
      <c r="B3" s="3"/>
      <c r="C3" s="3"/>
      <c r="D3" s="3"/>
      <c r="E3" s="3"/>
      <c r="F3" s="3"/>
      <c r="G3" s="3"/>
      <c r="H3" s="3"/>
      <c r="I3" s="3"/>
    </row>
    <row r="4" spans="1:9" ht="12.75">
      <c r="A4" s="2" t="s">
        <v>142</v>
      </c>
      <c r="B4" s="3"/>
      <c r="C4" s="3"/>
      <c r="D4" s="3"/>
      <c r="E4" s="3"/>
      <c r="F4" s="3"/>
      <c r="G4" s="3"/>
      <c r="H4" s="3"/>
      <c r="I4" s="3"/>
    </row>
    <row r="5" spans="1:9" ht="12.75">
      <c r="A5" s="2"/>
      <c r="B5" s="3"/>
      <c r="C5" s="3"/>
      <c r="D5" s="3"/>
      <c r="E5" s="3"/>
      <c r="F5" s="3"/>
      <c r="G5" s="3"/>
      <c r="H5" s="3"/>
      <c r="I5" s="3"/>
    </row>
    <row r="6" spans="1:9" ht="18.75" customHeight="1">
      <c r="A6" s="159" t="s">
        <v>119</v>
      </c>
      <c r="B6" s="159" t="s">
        <v>78</v>
      </c>
      <c r="C6" s="159" t="s">
        <v>113</v>
      </c>
      <c r="D6" s="39" t="s">
        <v>56</v>
      </c>
      <c r="E6" s="19"/>
      <c r="F6" s="19"/>
      <c r="G6" s="19"/>
      <c r="H6" s="19"/>
      <c r="I6" s="17"/>
    </row>
    <row r="7" spans="1:9" ht="17.25" customHeight="1">
      <c r="A7" s="186"/>
      <c r="B7" s="186"/>
      <c r="C7" s="186"/>
      <c r="D7" s="39" t="s">
        <v>57</v>
      </c>
      <c r="E7" s="40"/>
      <c r="F7" s="41" t="s">
        <v>58</v>
      </c>
      <c r="G7" s="40"/>
      <c r="H7" s="41" t="s">
        <v>102</v>
      </c>
      <c r="I7" s="40"/>
    </row>
    <row r="8" spans="1:9" ht="18" customHeight="1">
      <c r="A8" s="187"/>
      <c r="B8" s="187"/>
      <c r="C8" s="187"/>
      <c r="D8" s="38" t="s">
        <v>23</v>
      </c>
      <c r="E8" s="38" t="s">
        <v>24</v>
      </c>
      <c r="F8" s="38" t="s">
        <v>23</v>
      </c>
      <c r="G8" s="38" t="s">
        <v>24</v>
      </c>
      <c r="H8" s="38" t="s">
        <v>23</v>
      </c>
      <c r="I8" s="38" t="s">
        <v>24</v>
      </c>
    </row>
    <row r="9" spans="1:9" ht="17.25" customHeight="1">
      <c r="A9" s="9"/>
      <c r="B9" s="35" t="s">
        <v>25</v>
      </c>
      <c r="C9" s="5">
        <v>133247</v>
      </c>
      <c r="D9" s="5">
        <v>1066</v>
      </c>
      <c r="E9" s="117">
        <v>8.000180116625515</v>
      </c>
      <c r="F9" s="5">
        <v>729</v>
      </c>
      <c r="G9" s="117">
        <v>5.471042500018762</v>
      </c>
      <c r="H9" s="5">
        <v>337</v>
      </c>
      <c r="I9" s="117">
        <v>2.5291376166067527</v>
      </c>
    </row>
    <row r="10" spans="1:9" ht="12.75">
      <c r="A10" s="8" t="s">
        <v>34</v>
      </c>
      <c r="B10" s="35" t="s">
        <v>26</v>
      </c>
      <c r="C10" s="5">
        <v>104489</v>
      </c>
      <c r="D10" s="5">
        <v>635</v>
      </c>
      <c r="E10" s="117">
        <v>6.077194728631722</v>
      </c>
      <c r="F10" s="5">
        <v>437</v>
      </c>
      <c r="G10" s="117">
        <v>4.182258419546555</v>
      </c>
      <c r="H10" s="5">
        <v>198</v>
      </c>
      <c r="I10" s="117">
        <v>1.8949363090851667</v>
      </c>
    </row>
    <row r="11" spans="1:9" ht="12.75">
      <c r="A11" s="9"/>
      <c r="B11" s="35" t="s">
        <v>27</v>
      </c>
      <c r="C11" s="5">
        <v>23494</v>
      </c>
      <c r="D11" s="5">
        <v>398</v>
      </c>
      <c r="E11" s="117">
        <v>16.9404954456457</v>
      </c>
      <c r="F11" s="5">
        <v>265</v>
      </c>
      <c r="G11" s="117">
        <v>11.279475610794245</v>
      </c>
      <c r="H11" s="5">
        <v>133</v>
      </c>
      <c r="I11" s="117">
        <v>5.6610198348514515</v>
      </c>
    </row>
    <row r="12" spans="1:9" ht="12.75">
      <c r="A12" s="9"/>
      <c r="B12" s="35" t="s">
        <v>59</v>
      </c>
      <c r="C12" s="5">
        <v>4752</v>
      </c>
      <c r="D12" s="5">
        <v>25</v>
      </c>
      <c r="E12" s="117">
        <v>5.260942760942761</v>
      </c>
      <c r="F12" s="5">
        <v>19</v>
      </c>
      <c r="G12" s="117">
        <v>3.9983164983164983</v>
      </c>
      <c r="H12" s="5">
        <v>6</v>
      </c>
      <c r="I12" s="117">
        <v>1.2626262626262628</v>
      </c>
    </row>
    <row r="13" spans="1:9" ht="12.75">
      <c r="A13" s="9"/>
      <c r="B13" s="36"/>
      <c r="C13" s="113"/>
      <c r="D13" s="113"/>
      <c r="E13" s="118"/>
      <c r="F13" s="113"/>
      <c r="G13" s="118"/>
      <c r="H13" s="113"/>
      <c r="I13" s="118"/>
    </row>
    <row r="14" spans="1:9" ht="12.75">
      <c r="A14" s="9"/>
      <c r="B14" s="35" t="s">
        <v>25</v>
      </c>
      <c r="C14" s="5">
        <v>752</v>
      </c>
      <c r="D14" s="5">
        <v>489</v>
      </c>
      <c r="E14" s="117">
        <v>650.2659574468084</v>
      </c>
      <c r="F14" s="5">
        <v>454</v>
      </c>
      <c r="G14" s="117">
        <v>603.7234042553191</v>
      </c>
      <c r="H14" s="5">
        <v>35</v>
      </c>
      <c r="I14" s="117">
        <v>46.54255319148936</v>
      </c>
    </row>
    <row r="15" spans="1:9" ht="12.75">
      <c r="A15" s="8" t="s">
        <v>103</v>
      </c>
      <c r="B15" s="35" t="s">
        <v>26</v>
      </c>
      <c r="C15" s="5">
        <v>397</v>
      </c>
      <c r="D15" s="5">
        <v>261</v>
      </c>
      <c r="E15" s="117">
        <v>657.4307304785895</v>
      </c>
      <c r="F15" s="5">
        <v>245</v>
      </c>
      <c r="G15" s="117">
        <v>617.1284634760706</v>
      </c>
      <c r="H15" s="5">
        <v>16</v>
      </c>
      <c r="I15" s="117">
        <v>40.30226700251889</v>
      </c>
    </row>
    <row r="16" spans="1:9" ht="12.75">
      <c r="A16" s="8" t="s">
        <v>60</v>
      </c>
      <c r="B16" s="35" t="s">
        <v>27</v>
      </c>
      <c r="C16" s="5">
        <v>327</v>
      </c>
      <c r="D16" s="5">
        <v>210</v>
      </c>
      <c r="E16" s="117">
        <v>642.2018348623853</v>
      </c>
      <c r="F16" s="5">
        <v>191</v>
      </c>
      <c r="G16" s="117">
        <v>584.0978593272172</v>
      </c>
      <c r="H16" s="5">
        <v>19</v>
      </c>
      <c r="I16" s="117">
        <v>58.103975535168196</v>
      </c>
    </row>
    <row r="17" spans="1:9" ht="12.75">
      <c r="A17" s="9"/>
      <c r="B17" s="35" t="s">
        <v>59</v>
      </c>
      <c r="C17" s="5">
        <v>21</v>
      </c>
      <c r="D17" s="5">
        <v>11</v>
      </c>
      <c r="E17" s="117">
        <v>523.8095238095239</v>
      </c>
      <c r="F17" s="5">
        <v>11</v>
      </c>
      <c r="G17" s="117">
        <v>523.8095238095239</v>
      </c>
      <c r="H17" s="119" t="s">
        <v>153</v>
      </c>
      <c r="I17" s="119" t="s">
        <v>153</v>
      </c>
    </row>
    <row r="18" spans="1:9" ht="12.75">
      <c r="A18" s="9"/>
      <c r="B18" s="36"/>
      <c r="C18" s="5"/>
      <c r="D18" s="5"/>
      <c r="E18" s="118"/>
      <c r="F18" s="113"/>
      <c r="G18" s="118"/>
      <c r="H18" s="113"/>
      <c r="I18" s="118"/>
    </row>
    <row r="19" spans="1:9" ht="12.75">
      <c r="A19" s="9"/>
      <c r="B19" s="35" t="s">
        <v>25</v>
      </c>
      <c r="C19" s="5">
        <v>1470</v>
      </c>
      <c r="D19" s="5">
        <v>146</v>
      </c>
      <c r="E19" s="117">
        <v>99.31972789115646</v>
      </c>
      <c r="F19" s="5">
        <v>98</v>
      </c>
      <c r="G19" s="117">
        <v>66.66666666666667</v>
      </c>
      <c r="H19" s="5">
        <v>48</v>
      </c>
      <c r="I19" s="117">
        <v>32.6530612244898</v>
      </c>
    </row>
    <row r="20" spans="1:9" ht="12.75">
      <c r="A20" s="8" t="s">
        <v>104</v>
      </c>
      <c r="B20" s="35" t="s">
        <v>26</v>
      </c>
      <c r="C20" s="5">
        <v>966</v>
      </c>
      <c r="D20" s="5">
        <v>100</v>
      </c>
      <c r="E20" s="117">
        <v>103.51966873706004</v>
      </c>
      <c r="F20" s="5">
        <v>69</v>
      </c>
      <c r="G20" s="117">
        <v>71.42857142857143</v>
      </c>
      <c r="H20" s="5">
        <v>31</v>
      </c>
      <c r="I20" s="117">
        <v>32.091097308488614</v>
      </c>
    </row>
    <row r="21" spans="1:9" ht="12.75">
      <c r="A21" s="8" t="s">
        <v>60</v>
      </c>
      <c r="B21" s="35" t="s">
        <v>27</v>
      </c>
      <c r="C21" s="5">
        <v>473</v>
      </c>
      <c r="D21" s="5">
        <v>45</v>
      </c>
      <c r="E21" s="117">
        <v>95.13742071881606</v>
      </c>
      <c r="F21" s="5">
        <v>28</v>
      </c>
      <c r="G21" s="117">
        <v>59.196617336152215</v>
      </c>
      <c r="H21" s="5">
        <v>17</v>
      </c>
      <c r="I21" s="117">
        <v>35.940803382663844</v>
      </c>
    </row>
    <row r="22" spans="1:9" ht="12.75">
      <c r="A22" s="9"/>
      <c r="B22" s="35" t="s">
        <v>59</v>
      </c>
      <c r="C22" s="5">
        <v>30</v>
      </c>
      <c r="D22" s="99">
        <v>1</v>
      </c>
      <c r="E22" s="119" t="s">
        <v>29</v>
      </c>
      <c r="F22" s="99">
        <v>1</v>
      </c>
      <c r="G22" s="119" t="s">
        <v>29</v>
      </c>
      <c r="H22" s="119" t="s">
        <v>153</v>
      </c>
      <c r="I22" s="119" t="s">
        <v>153</v>
      </c>
    </row>
    <row r="23" spans="1:9" ht="12.75">
      <c r="A23" s="9"/>
      <c r="B23" s="36"/>
      <c r="C23" s="114"/>
      <c r="D23" s="5"/>
      <c r="E23" s="118"/>
      <c r="F23" s="113"/>
      <c r="G23" s="118"/>
      <c r="H23" s="113"/>
      <c r="I23" s="118"/>
    </row>
    <row r="24" spans="1:9" ht="12.75">
      <c r="A24" s="9"/>
      <c r="B24" s="35" t="s">
        <v>25</v>
      </c>
      <c r="C24" s="5">
        <v>8492</v>
      </c>
      <c r="D24" s="5">
        <v>133</v>
      </c>
      <c r="E24" s="117">
        <v>15.661799340555817</v>
      </c>
      <c r="F24" s="5">
        <v>74</v>
      </c>
      <c r="G24" s="117">
        <v>8.714083843617523</v>
      </c>
      <c r="H24" s="5">
        <v>59</v>
      </c>
      <c r="I24" s="117">
        <v>6.947715496938295</v>
      </c>
    </row>
    <row r="25" spans="1:9" ht="12.75">
      <c r="A25" s="8" t="s">
        <v>105</v>
      </c>
      <c r="B25" s="35" t="s">
        <v>26</v>
      </c>
      <c r="C25" s="5">
        <v>5605</v>
      </c>
      <c r="D25" s="5">
        <v>80</v>
      </c>
      <c r="E25" s="117">
        <v>14.272970561998216</v>
      </c>
      <c r="F25" s="5">
        <v>52</v>
      </c>
      <c r="G25" s="117">
        <v>9.277430865298841</v>
      </c>
      <c r="H25" s="5">
        <v>28</v>
      </c>
      <c r="I25" s="117">
        <v>4.9955396966993755</v>
      </c>
    </row>
    <row r="26" spans="1:9" ht="12.75">
      <c r="A26" s="8" t="s">
        <v>60</v>
      </c>
      <c r="B26" s="35" t="s">
        <v>27</v>
      </c>
      <c r="C26" s="5">
        <v>2529</v>
      </c>
      <c r="D26" s="5">
        <v>51</v>
      </c>
      <c r="E26" s="117">
        <v>20.166073546856467</v>
      </c>
      <c r="F26" s="5">
        <v>20</v>
      </c>
      <c r="G26" s="117">
        <v>7.908264136022143</v>
      </c>
      <c r="H26" s="5">
        <v>31</v>
      </c>
      <c r="I26" s="117">
        <v>12.257809410834321</v>
      </c>
    </row>
    <row r="27" spans="1:9" ht="12.75">
      <c r="A27" s="9"/>
      <c r="B27" s="35" t="s">
        <v>59</v>
      </c>
      <c r="C27" s="5">
        <v>323</v>
      </c>
      <c r="D27" s="99">
        <v>2</v>
      </c>
      <c r="E27" s="119" t="s">
        <v>29</v>
      </c>
      <c r="F27" s="99">
        <v>2</v>
      </c>
      <c r="G27" s="119" t="s">
        <v>29</v>
      </c>
      <c r="H27" s="119" t="s">
        <v>153</v>
      </c>
      <c r="I27" s="119" t="s">
        <v>153</v>
      </c>
    </row>
    <row r="28" spans="1:9" ht="12.75">
      <c r="A28" s="9"/>
      <c r="B28" s="36"/>
      <c r="C28" s="5"/>
      <c r="D28" s="5"/>
      <c r="E28" s="118"/>
      <c r="F28" s="113"/>
      <c r="G28" s="118"/>
      <c r="H28" s="113"/>
      <c r="I28" s="118"/>
    </row>
    <row r="29" spans="1:9" ht="12.75">
      <c r="A29" s="9"/>
      <c r="B29" s="35" t="s">
        <v>25</v>
      </c>
      <c r="C29" s="5">
        <v>122491</v>
      </c>
      <c r="D29" s="5">
        <v>292</v>
      </c>
      <c r="E29" s="117">
        <v>2.38384860928558</v>
      </c>
      <c r="F29" s="5">
        <v>99</v>
      </c>
      <c r="G29" s="117">
        <v>0.8082226449290152</v>
      </c>
      <c r="H29" s="5">
        <v>193</v>
      </c>
      <c r="I29" s="117">
        <v>1.575625964356565</v>
      </c>
    </row>
    <row r="30" spans="1:9" ht="12.75">
      <c r="A30" s="8" t="s">
        <v>61</v>
      </c>
      <c r="B30" s="35" t="s">
        <v>26</v>
      </c>
      <c r="C30" s="5">
        <v>97496</v>
      </c>
      <c r="D30" s="5">
        <v>190</v>
      </c>
      <c r="E30" s="117">
        <v>1.9487978994010011</v>
      </c>
      <c r="F30" s="5">
        <v>69</v>
      </c>
      <c r="G30" s="117">
        <v>0.7077213424140477</v>
      </c>
      <c r="H30" s="5">
        <v>121</v>
      </c>
      <c r="I30" s="117">
        <v>1.2410765569869533</v>
      </c>
    </row>
    <row r="31" spans="1:9" ht="12.75">
      <c r="A31" s="8" t="s">
        <v>60</v>
      </c>
      <c r="B31" s="35" t="s">
        <v>27</v>
      </c>
      <c r="C31" s="5">
        <v>20159</v>
      </c>
      <c r="D31" s="5">
        <v>90</v>
      </c>
      <c r="E31" s="117">
        <v>4.464507168014286</v>
      </c>
      <c r="F31" s="5">
        <v>24</v>
      </c>
      <c r="G31" s="117">
        <v>1.1905352448038098</v>
      </c>
      <c r="H31" s="5">
        <v>66</v>
      </c>
      <c r="I31" s="117">
        <v>3.273971923210477</v>
      </c>
    </row>
    <row r="32" spans="1:9" ht="12.75">
      <c r="A32" s="20"/>
      <c r="B32" s="37" t="s">
        <v>59</v>
      </c>
      <c r="C32" s="115">
        <v>4378</v>
      </c>
      <c r="D32" s="115">
        <v>11</v>
      </c>
      <c r="E32" s="120">
        <v>2.512562814070352</v>
      </c>
      <c r="F32" s="116">
        <v>5</v>
      </c>
      <c r="G32" s="104" t="s">
        <v>29</v>
      </c>
      <c r="H32" s="115">
        <v>6</v>
      </c>
      <c r="I32" s="103">
        <v>1.3704888076747375</v>
      </c>
    </row>
    <row r="33" spans="1:9" ht="12.75">
      <c r="A33" s="16"/>
      <c r="B33" s="121"/>
      <c r="C33" s="46"/>
      <c r="D33" s="46"/>
      <c r="E33" s="95"/>
      <c r="F33" s="96"/>
      <c r="G33" s="97"/>
      <c r="H33" s="46"/>
      <c r="I33" s="95"/>
    </row>
    <row r="34" spans="1:9" ht="54" customHeight="1">
      <c r="A34" s="173" t="s">
        <v>106</v>
      </c>
      <c r="B34" s="181"/>
      <c r="C34" s="181"/>
      <c r="D34" s="181"/>
      <c r="E34" s="181"/>
      <c r="F34" s="181"/>
      <c r="G34" s="181"/>
      <c r="H34" s="181"/>
      <c r="I34" s="181"/>
    </row>
    <row r="35" spans="1:9" ht="12.75" customHeight="1">
      <c r="A35" s="28"/>
      <c r="B35" s="48"/>
      <c r="C35" s="48"/>
      <c r="D35" s="48"/>
      <c r="E35" s="48"/>
      <c r="F35" s="48"/>
      <c r="G35" s="48"/>
      <c r="H35" s="48"/>
      <c r="I35" s="48"/>
    </row>
    <row r="36" spans="1:9" ht="25.5" customHeight="1">
      <c r="A36" s="173" t="s">
        <v>100</v>
      </c>
      <c r="B36" s="181"/>
      <c r="C36" s="181"/>
      <c r="D36" s="181"/>
      <c r="E36" s="181"/>
      <c r="F36" s="181"/>
      <c r="G36" s="181"/>
      <c r="H36" s="181"/>
      <c r="I36" s="181"/>
    </row>
    <row r="37" spans="1:9" ht="12.75" customHeight="1">
      <c r="A37" s="28"/>
      <c r="B37" s="48"/>
      <c r="C37" s="48"/>
      <c r="D37" s="48"/>
      <c r="E37" s="48"/>
      <c r="F37" s="48"/>
      <c r="G37" s="48"/>
      <c r="H37" s="48"/>
      <c r="I37" s="48"/>
    </row>
    <row r="38" spans="1:9" ht="29.25" customHeight="1">
      <c r="A38" s="184" t="s">
        <v>146</v>
      </c>
      <c r="B38" s="185"/>
      <c r="C38" s="185"/>
      <c r="D38" s="185"/>
      <c r="E38" s="185"/>
      <c r="F38" s="185"/>
      <c r="G38" s="185"/>
      <c r="H38" s="185"/>
      <c r="I38" s="185"/>
    </row>
    <row r="39" ht="12.75">
      <c r="A39" s="1" t="s">
        <v>83</v>
      </c>
    </row>
  </sheetData>
  <mergeCells count="6">
    <mergeCell ref="A34:I34"/>
    <mergeCell ref="A36:I36"/>
    <mergeCell ref="A38:I38"/>
    <mergeCell ref="A6:A8"/>
    <mergeCell ref="B6:B8"/>
    <mergeCell ref="C6:C8"/>
  </mergeCells>
  <printOptions horizontalCentered="1"/>
  <pageMargins left="0.25" right="0.25" top="1" bottom="1" header="0" footer="0"/>
  <pageSetup fitToHeight="1" fitToWidth="1" orientation="portrait" r:id="rId1"/>
</worksheet>
</file>

<file path=xl/worksheets/sheet11.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9.00390625" defaultRowHeight="12.75"/>
  <cols>
    <col min="1" max="1" width="23.50390625" style="1" customWidth="1"/>
    <col min="2" max="2" width="6.125" style="1" customWidth="1"/>
    <col min="3" max="3" width="5.375" style="1" customWidth="1"/>
    <col min="4" max="4" width="7.25390625" style="1" customWidth="1"/>
    <col min="5" max="5" width="8.125" style="1" customWidth="1"/>
    <col min="6" max="6" width="5.25390625" style="1" customWidth="1"/>
    <col min="7" max="11" width="5.375" style="1" customWidth="1"/>
    <col min="12" max="12" width="5.125" style="1" customWidth="1"/>
    <col min="13" max="13" width="5.375" style="1" customWidth="1"/>
    <col min="14" max="16384" width="9.00390625" style="1" customWidth="1"/>
  </cols>
  <sheetData>
    <row r="2" spans="1:13" ht="12.75">
      <c r="A2" s="2" t="s">
        <v>62</v>
      </c>
      <c r="B2" s="3"/>
      <c r="C2" s="3"/>
      <c r="D2" s="3"/>
      <c r="E2" s="3"/>
      <c r="F2" s="3"/>
      <c r="G2" s="3"/>
      <c r="H2" s="3"/>
      <c r="I2" s="3"/>
      <c r="J2" s="3"/>
      <c r="K2" s="3"/>
      <c r="L2" s="3"/>
      <c r="M2" s="3"/>
    </row>
    <row r="3" spans="1:13" ht="19.5" customHeight="1">
      <c r="A3" s="161" t="s">
        <v>150</v>
      </c>
      <c r="B3" s="161"/>
      <c r="C3" s="161"/>
      <c r="D3" s="161"/>
      <c r="E3" s="161"/>
      <c r="F3" s="161"/>
      <c r="G3" s="161"/>
      <c r="H3" s="161"/>
      <c r="I3" s="161"/>
      <c r="J3" s="161"/>
      <c r="K3" s="161"/>
      <c r="L3" s="161"/>
      <c r="M3" s="161"/>
    </row>
    <row r="4" spans="1:13" ht="17.25" customHeight="1">
      <c r="A4" s="161" t="s">
        <v>151</v>
      </c>
      <c r="B4" s="161"/>
      <c r="C4" s="161"/>
      <c r="D4" s="161"/>
      <c r="E4" s="161"/>
      <c r="F4" s="161"/>
      <c r="G4" s="161"/>
      <c r="H4" s="161"/>
      <c r="I4" s="161"/>
      <c r="J4" s="161"/>
      <c r="K4" s="161"/>
      <c r="L4" s="161"/>
      <c r="M4" s="161"/>
    </row>
    <row r="5" spans="1:13" ht="12.75">
      <c r="A5" s="2" t="s">
        <v>142</v>
      </c>
      <c r="B5" s="3"/>
      <c r="C5" s="3"/>
      <c r="D5" s="3"/>
      <c r="E5" s="3"/>
      <c r="F5" s="3"/>
      <c r="G5" s="3"/>
      <c r="H5" s="3"/>
      <c r="I5" s="3"/>
      <c r="J5" s="3"/>
      <c r="K5" s="3"/>
      <c r="L5" s="3"/>
      <c r="M5" s="3"/>
    </row>
    <row r="6" spans="1:13" ht="12.75">
      <c r="A6" s="2"/>
      <c r="B6" s="3"/>
      <c r="C6" s="3"/>
      <c r="D6" s="3"/>
      <c r="E6" s="3"/>
      <c r="F6" s="3"/>
      <c r="G6" s="3"/>
      <c r="H6" s="3"/>
      <c r="I6" s="3"/>
      <c r="J6" s="3"/>
      <c r="K6" s="3"/>
      <c r="L6" s="3"/>
      <c r="M6" s="3"/>
    </row>
    <row r="7" spans="1:13" ht="18" customHeight="1">
      <c r="A7" s="170" t="s">
        <v>131</v>
      </c>
      <c r="B7" s="67" t="s">
        <v>25</v>
      </c>
      <c r="C7" s="68"/>
      <c r="D7" s="68"/>
      <c r="E7" s="68"/>
      <c r="F7" s="67" t="s">
        <v>26</v>
      </c>
      <c r="G7" s="68"/>
      <c r="H7" s="68"/>
      <c r="I7" s="68"/>
      <c r="J7" s="67" t="s">
        <v>27</v>
      </c>
      <c r="K7" s="68"/>
      <c r="L7" s="68"/>
      <c r="M7" s="68"/>
    </row>
    <row r="8" spans="1:13" ht="15.75" customHeight="1">
      <c r="A8" s="188"/>
      <c r="B8" s="67" t="s">
        <v>68</v>
      </c>
      <c r="C8" s="68"/>
      <c r="D8" s="67" t="s">
        <v>69</v>
      </c>
      <c r="E8" s="68"/>
      <c r="F8" s="67" t="s">
        <v>68</v>
      </c>
      <c r="G8" s="68"/>
      <c r="H8" s="67" t="s">
        <v>69</v>
      </c>
      <c r="I8" s="68"/>
      <c r="J8" s="67" t="s">
        <v>68</v>
      </c>
      <c r="K8" s="68"/>
      <c r="L8" s="67" t="s">
        <v>69</v>
      </c>
      <c r="M8" s="68"/>
    </row>
    <row r="9" spans="1:13" ht="16.5" customHeight="1">
      <c r="A9" s="189"/>
      <c r="B9" s="25" t="s">
        <v>23</v>
      </c>
      <c r="C9" s="25" t="s">
        <v>24</v>
      </c>
      <c r="D9" s="25" t="s">
        <v>23</v>
      </c>
      <c r="E9" s="25" t="s">
        <v>24</v>
      </c>
      <c r="F9" s="25" t="s">
        <v>23</v>
      </c>
      <c r="G9" s="25" t="s">
        <v>24</v>
      </c>
      <c r="H9" s="25" t="s">
        <v>23</v>
      </c>
      <c r="I9" s="25" t="s">
        <v>24</v>
      </c>
      <c r="J9" s="25" t="s">
        <v>23</v>
      </c>
      <c r="K9" s="25" t="s">
        <v>24</v>
      </c>
      <c r="L9" s="25" t="s">
        <v>23</v>
      </c>
      <c r="M9" s="25" t="s">
        <v>24</v>
      </c>
    </row>
    <row r="10" spans="1:13" ht="27" customHeight="1">
      <c r="A10" s="70" t="s">
        <v>124</v>
      </c>
      <c r="B10" s="30">
        <v>37</v>
      </c>
      <c r="C10" s="31">
        <v>1.7931569254628283</v>
      </c>
      <c r="D10" s="30">
        <v>59</v>
      </c>
      <c r="E10" s="27">
        <v>0.5239181977213999</v>
      </c>
      <c r="F10" s="30">
        <v>19</v>
      </c>
      <c r="G10" s="27">
        <v>1.119161218118631</v>
      </c>
      <c r="H10" s="30">
        <v>28</v>
      </c>
      <c r="I10" s="27">
        <v>0.31995612030350123</v>
      </c>
      <c r="J10" s="30">
        <v>17</v>
      </c>
      <c r="K10" s="31">
        <v>5.165603160133698</v>
      </c>
      <c r="L10" s="30">
        <v>29</v>
      </c>
      <c r="M10" s="27">
        <v>1.435430381626491</v>
      </c>
    </row>
    <row r="11" spans="1:13" ht="18" customHeight="1">
      <c r="A11" s="30" t="s">
        <v>125</v>
      </c>
      <c r="B11" s="30">
        <v>30</v>
      </c>
      <c r="C11" s="31">
        <v>1.4539110206455366</v>
      </c>
      <c r="D11" s="30">
        <v>137</v>
      </c>
      <c r="E11" s="27">
        <v>1.216555815047996</v>
      </c>
      <c r="F11" s="30">
        <v>24</v>
      </c>
      <c r="G11" s="27">
        <v>1.4136773281498498</v>
      </c>
      <c r="H11" s="30">
        <v>97</v>
      </c>
      <c r="I11" s="27">
        <v>1.1084194167657007</v>
      </c>
      <c r="J11" s="30">
        <v>6</v>
      </c>
      <c r="K11" s="31">
        <v>1.8231540565177757</v>
      </c>
      <c r="L11" s="30">
        <v>32</v>
      </c>
      <c r="M11" s="27">
        <v>1.5839231797257833</v>
      </c>
    </row>
    <row r="12" spans="1:13" s="21" customFormat="1" ht="39" customHeight="1">
      <c r="A12" s="70" t="s">
        <v>126</v>
      </c>
      <c r="B12" s="30">
        <v>44</v>
      </c>
      <c r="C12" s="31">
        <v>2.13240283028012</v>
      </c>
      <c r="D12" s="30">
        <v>184</v>
      </c>
      <c r="E12" s="27">
        <v>1.6339143793345352</v>
      </c>
      <c r="F12" s="30">
        <v>28</v>
      </c>
      <c r="G12" s="27">
        <v>1.6492902161748246</v>
      </c>
      <c r="H12" s="30">
        <v>88</v>
      </c>
      <c r="I12" s="27">
        <v>1.0055763780967182</v>
      </c>
      <c r="J12" s="30">
        <v>13</v>
      </c>
      <c r="K12" s="31">
        <v>3.9501671224551806</v>
      </c>
      <c r="L12" s="30">
        <v>90</v>
      </c>
      <c r="M12" s="27">
        <v>4.454783942978766</v>
      </c>
    </row>
    <row r="13" spans="1:13" ht="26.25" customHeight="1">
      <c r="A13" s="70" t="s">
        <v>127</v>
      </c>
      <c r="B13" s="30">
        <v>5</v>
      </c>
      <c r="C13" s="31">
        <v>0.24231850344092276</v>
      </c>
      <c r="D13" s="30">
        <v>49</v>
      </c>
      <c r="E13" s="27">
        <v>0.435118503192349</v>
      </c>
      <c r="F13" s="30">
        <v>4</v>
      </c>
      <c r="G13" s="27">
        <v>0.23561288802497496</v>
      </c>
      <c r="H13" s="30">
        <v>20</v>
      </c>
      <c r="I13" s="27">
        <v>0.22854008593107233</v>
      </c>
      <c r="J13" s="30">
        <v>1</v>
      </c>
      <c r="K13" s="31">
        <v>0.3038590094196293</v>
      </c>
      <c r="L13" s="30">
        <v>28</v>
      </c>
      <c r="M13" s="27">
        <v>1.3859327822600604</v>
      </c>
    </row>
    <row r="14" spans="1:13" ht="27.75" customHeight="1">
      <c r="A14" s="70" t="s">
        <v>128</v>
      </c>
      <c r="B14" s="30">
        <v>11</v>
      </c>
      <c r="C14" s="31">
        <v>0.53310070757003</v>
      </c>
      <c r="D14" s="30">
        <v>51</v>
      </c>
      <c r="E14" s="27">
        <v>0.4528784420981592</v>
      </c>
      <c r="F14" s="30">
        <v>6</v>
      </c>
      <c r="G14" s="27">
        <v>0.35341933203746245</v>
      </c>
      <c r="H14" s="30">
        <v>24</v>
      </c>
      <c r="I14" s="27">
        <v>0.27424810311728676</v>
      </c>
      <c r="J14" s="30">
        <v>5</v>
      </c>
      <c r="K14" s="31">
        <v>1.5192950470981466</v>
      </c>
      <c r="L14" s="30">
        <v>25</v>
      </c>
      <c r="M14" s="27">
        <v>1.2374399841607682</v>
      </c>
    </row>
    <row r="15" spans="1:13" ht="29.25" customHeight="1">
      <c r="A15" s="70" t="s">
        <v>129</v>
      </c>
      <c r="B15" s="30">
        <v>19</v>
      </c>
      <c r="C15" s="31">
        <v>0.9208103130755064</v>
      </c>
      <c r="D15" s="30">
        <v>105</v>
      </c>
      <c r="E15" s="27">
        <v>0.9323967925550336</v>
      </c>
      <c r="F15" s="30">
        <v>14</v>
      </c>
      <c r="G15" s="27">
        <v>0.8246451080874123</v>
      </c>
      <c r="H15" s="30">
        <v>71</v>
      </c>
      <c r="I15" s="27">
        <v>0.8113173050553067</v>
      </c>
      <c r="J15" s="30">
        <v>5</v>
      </c>
      <c r="K15" s="31">
        <v>1.5192950470981466</v>
      </c>
      <c r="L15" s="30">
        <v>34</v>
      </c>
      <c r="M15" s="27">
        <v>1.6829183784586448</v>
      </c>
    </row>
    <row r="16" spans="1:13" ht="18" customHeight="1">
      <c r="A16" s="29" t="s">
        <v>130</v>
      </c>
      <c r="B16" s="29">
        <v>24</v>
      </c>
      <c r="C16" s="31">
        <v>1.163128816516429</v>
      </c>
      <c r="D16" s="30">
        <v>32</v>
      </c>
      <c r="E16" s="27">
        <v>0.2841590224929626</v>
      </c>
      <c r="F16" s="30">
        <v>19</v>
      </c>
      <c r="G16" s="27">
        <v>1.119161218118631</v>
      </c>
      <c r="H16" s="30">
        <v>20</v>
      </c>
      <c r="I16" s="27">
        <v>0.22854008593107233</v>
      </c>
      <c r="J16" s="30">
        <v>5</v>
      </c>
      <c r="K16" s="31">
        <v>1.5192950470981466</v>
      </c>
      <c r="L16" s="30">
        <v>12</v>
      </c>
      <c r="M16" s="27">
        <v>0.5939711923971687</v>
      </c>
    </row>
    <row r="17" spans="1:13" ht="18" customHeight="1">
      <c r="A17" s="71" t="s">
        <v>33</v>
      </c>
      <c r="B17" s="30">
        <v>55</v>
      </c>
      <c r="C17" s="31">
        <v>2.6655035378501504</v>
      </c>
      <c r="D17" s="30">
        <v>181</v>
      </c>
      <c r="E17" s="27">
        <v>1.6072744709758198</v>
      </c>
      <c r="F17" s="30">
        <v>38</v>
      </c>
      <c r="G17" s="27">
        <v>2.238322436237262</v>
      </c>
      <c r="H17" s="30">
        <v>110</v>
      </c>
      <c r="I17" s="27">
        <v>1.2569704726208977</v>
      </c>
      <c r="J17" s="30">
        <v>17</v>
      </c>
      <c r="K17" s="31">
        <v>5.165603160133698</v>
      </c>
      <c r="L17" s="30">
        <v>66</v>
      </c>
      <c r="M17" s="27">
        <v>3.266841558184428</v>
      </c>
    </row>
    <row r="18" spans="1:13" ht="19.5" customHeight="1">
      <c r="A18" s="72" t="s">
        <v>34</v>
      </c>
      <c r="B18" s="24">
        <v>225</v>
      </c>
      <c r="C18" s="23">
        <v>10.904332654841523</v>
      </c>
      <c r="D18" s="32">
        <v>798</v>
      </c>
      <c r="E18" s="22">
        <v>7.086215623418255</v>
      </c>
      <c r="F18" s="32">
        <v>152</v>
      </c>
      <c r="G18" s="22">
        <v>8.953289744949048</v>
      </c>
      <c r="H18" s="32">
        <v>458</v>
      </c>
      <c r="I18" s="22">
        <v>5.233567967821556</v>
      </c>
      <c r="J18" s="24">
        <v>69</v>
      </c>
      <c r="K18" s="23">
        <v>20.96627164995442</v>
      </c>
      <c r="L18" s="32">
        <v>316</v>
      </c>
      <c r="M18" s="22">
        <v>15.64124139979211</v>
      </c>
    </row>
    <row r="19" spans="1:13" ht="19.5" customHeight="1">
      <c r="A19" s="107"/>
      <c r="B19" s="108"/>
      <c r="C19" s="109"/>
      <c r="D19" s="110"/>
      <c r="E19" s="111"/>
      <c r="F19" s="110"/>
      <c r="G19" s="112"/>
      <c r="H19" s="110"/>
      <c r="I19" s="112"/>
      <c r="J19" s="108"/>
      <c r="K19" s="109"/>
      <c r="L19" s="110"/>
      <c r="M19" s="112"/>
    </row>
    <row r="20" spans="1:13" ht="49.5" customHeight="1">
      <c r="A20" s="190" t="s">
        <v>107</v>
      </c>
      <c r="B20" s="190"/>
      <c r="C20" s="190"/>
      <c r="D20" s="190"/>
      <c r="E20" s="190"/>
      <c r="F20" s="190"/>
      <c r="G20" s="190"/>
      <c r="H20" s="190"/>
      <c r="I20" s="190"/>
      <c r="J20" s="190"/>
      <c r="K20" s="190"/>
      <c r="L20" s="190"/>
      <c r="M20" s="190"/>
    </row>
    <row r="21" spans="1:13" ht="12.75" customHeight="1">
      <c r="A21" s="106"/>
      <c r="B21" s="106"/>
      <c r="C21" s="106"/>
      <c r="D21" s="106"/>
      <c r="E21" s="106"/>
      <c r="F21" s="106"/>
      <c r="G21" s="106"/>
      <c r="H21" s="106"/>
      <c r="I21" s="106"/>
      <c r="J21" s="106"/>
      <c r="K21" s="106"/>
      <c r="L21" s="106"/>
      <c r="M21" s="106"/>
    </row>
    <row r="22" spans="1:13" ht="25.5" customHeight="1">
      <c r="A22" s="173" t="s">
        <v>86</v>
      </c>
      <c r="B22" s="173"/>
      <c r="C22" s="173"/>
      <c r="D22" s="173"/>
      <c r="E22" s="173"/>
      <c r="F22" s="173"/>
      <c r="G22" s="173"/>
      <c r="H22" s="173"/>
      <c r="I22" s="173"/>
      <c r="J22" s="173"/>
      <c r="K22" s="173"/>
      <c r="L22" s="173"/>
      <c r="M22" s="173"/>
    </row>
    <row r="23" spans="1:13" ht="12.75" customHeight="1">
      <c r="A23" s="28"/>
      <c r="B23" s="28"/>
      <c r="C23" s="28"/>
      <c r="D23" s="28"/>
      <c r="E23" s="28"/>
      <c r="F23" s="28"/>
      <c r="G23" s="28"/>
      <c r="H23" s="28"/>
      <c r="I23" s="28"/>
      <c r="J23" s="28"/>
      <c r="K23" s="28"/>
      <c r="L23" s="28"/>
      <c r="M23" s="28"/>
    </row>
    <row r="24" spans="1:13" ht="17.25" customHeight="1">
      <c r="A24" s="172" t="s">
        <v>146</v>
      </c>
      <c r="B24" s="172"/>
      <c r="C24" s="172"/>
      <c r="D24" s="172"/>
      <c r="E24" s="172"/>
      <c r="F24" s="172"/>
      <c r="G24" s="172"/>
      <c r="H24" s="172"/>
      <c r="I24" s="172"/>
      <c r="J24" s="172"/>
      <c r="K24" s="172"/>
      <c r="L24" s="172"/>
      <c r="M24" s="172"/>
    </row>
  </sheetData>
  <mergeCells count="6">
    <mergeCell ref="A24:M24"/>
    <mergeCell ref="A7:A9"/>
    <mergeCell ref="A3:M3"/>
    <mergeCell ref="A4:M4"/>
    <mergeCell ref="A20:M20"/>
    <mergeCell ref="A22:M22"/>
  </mergeCells>
  <printOptions horizontalCentered="1"/>
  <pageMargins left="0.5" right="0" top="1" bottom="1" header="0" footer="0"/>
  <pageSetup orientation="portrait" scale="90" r:id="rId1"/>
</worksheet>
</file>

<file path=xl/worksheets/sheet12.xml><?xml version="1.0" encoding="utf-8"?>
<worksheet xmlns="http://schemas.openxmlformats.org/spreadsheetml/2006/main" xmlns:r="http://schemas.openxmlformats.org/officeDocument/2006/relationships">
  <dimension ref="A2:M23"/>
  <sheetViews>
    <sheetView workbookViewId="0" topLeftCell="A1">
      <selection activeCell="A1" sqref="A1"/>
    </sheetView>
  </sheetViews>
  <sheetFormatPr defaultColWidth="9.00390625" defaultRowHeight="12.75"/>
  <cols>
    <col min="1" max="1" width="10.375" style="1" customWidth="1"/>
    <col min="2" max="3" width="7.625" style="1" customWidth="1"/>
    <col min="4" max="5" width="7.00390625" style="1" customWidth="1"/>
    <col min="6" max="7" width="7.125" style="1" customWidth="1"/>
    <col min="8" max="9" width="7.25390625" style="1" customWidth="1"/>
    <col min="10" max="10" width="7.625" style="1" customWidth="1"/>
    <col min="11" max="11" width="5.625" style="1" customWidth="1"/>
    <col min="12" max="12" width="7.125" style="1" customWidth="1"/>
    <col min="13" max="13" width="7.625" style="1" customWidth="1"/>
    <col min="14" max="16384" width="9.00390625" style="1" customWidth="1"/>
  </cols>
  <sheetData>
    <row r="2" spans="1:13" ht="12.75">
      <c r="A2" s="2" t="s">
        <v>63</v>
      </c>
      <c r="B2" s="3"/>
      <c r="C2" s="3"/>
      <c r="D2" s="3"/>
      <c r="E2" s="3"/>
      <c r="F2" s="3"/>
      <c r="G2" s="3"/>
      <c r="H2" s="3"/>
      <c r="I2" s="3"/>
      <c r="J2" s="3"/>
      <c r="K2" s="3"/>
      <c r="L2" s="3"/>
      <c r="M2" s="3"/>
    </row>
    <row r="3" spans="1:13" ht="17.25" customHeight="1">
      <c r="A3" s="161" t="s">
        <v>149</v>
      </c>
      <c r="B3" s="161"/>
      <c r="C3" s="161"/>
      <c r="D3" s="161"/>
      <c r="E3" s="161"/>
      <c r="F3" s="161"/>
      <c r="G3" s="161"/>
      <c r="H3" s="161"/>
      <c r="I3" s="161"/>
      <c r="J3" s="161"/>
      <c r="K3" s="161"/>
      <c r="L3" s="161"/>
      <c r="M3" s="161"/>
    </row>
    <row r="4" spans="1:13" ht="12.75">
      <c r="A4" s="2" t="s">
        <v>142</v>
      </c>
      <c r="B4" s="3"/>
      <c r="C4" s="3"/>
      <c r="D4" s="3"/>
      <c r="E4" s="3"/>
      <c r="F4" s="3"/>
      <c r="G4" s="3"/>
      <c r="H4" s="3"/>
      <c r="I4" s="3"/>
      <c r="J4" s="3"/>
      <c r="K4" s="3"/>
      <c r="L4" s="3"/>
      <c r="M4" s="3"/>
    </row>
    <row r="5" spans="1:13" ht="12.75">
      <c r="A5" s="2"/>
      <c r="B5" s="3"/>
      <c r="C5" s="3"/>
      <c r="D5" s="3"/>
      <c r="E5" s="3"/>
      <c r="F5" s="3"/>
      <c r="G5" s="3"/>
      <c r="H5" s="3"/>
      <c r="I5" s="3"/>
      <c r="J5" s="3"/>
      <c r="K5" s="3"/>
      <c r="L5" s="3"/>
      <c r="M5" s="3"/>
    </row>
    <row r="6" spans="1:13" ht="17.25" customHeight="1">
      <c r="A6" s="159" t="s">
        <v>108</v>
      </c>
      <c r="B6" s="39" t="s">
        <v>25</v>
      </c>
      <c r="C6" s="42"/>
      <c r="D6" s="40"/>
      <c r="E6" s="41" t="s">
        <v>26</v>
      </c>
      <c r="F6" s="42"/>
      <c r="G6" s="40"/>
      <c r="H6" s="41" t="s">
        <v>27</v>
      </c>
      <c r="I6" s="42"/>
      <c r="J6" s="40"/>
      <c r="K6" s="41" t="s">
        <v>38</v>
      </c>
      <c r="L6" s="42"/>
      <c r="M6" s="40"/>
    </row>
    <row r="7" spans="1:13" ht="42" customHeight="1">
      <c r="A7" s="191"/>
      <c r="B7" s="57" t="s">
        <v>120</v>
      </c>
      <c r="C7" s="57" t="s">
        <v>121</v>
      </c>
      <c r="D7" s="57" t="s">
        <v>122</v>
      </c>
      <c r="E7" s="57" t="s">
        <v>120</v>
      </c>
      <c r="F7" s="57" t="s">
        <v>121</v>
      </c>
      <c r="G7" s="57" t="s">
        <v>122</v>
      </c>
      <c r="H7" s="57" t="s">
        <v>120</v>
      </c>
      <c r="I7" s="57" t="s">
        <v>121</v>
      </c>
      <c r="J7" s="57" t="s">
        <v>122</v>
      </c>
      <c r="K7" s="57" t="s">
        <v>120</v>
      </c>
      <c r="L7" s="57" t="s">
        <v>121</v>
      </c>
      <c r="M7" s="57" t="s">
        <v>122</v>
      </c>
    </row>
    <row r="8" spans="1:13" s="21" customFormat="1" ht="18" customHeight="1">
      <c r="A8" s="33" t="s">
        <v>39</v>
      </c>
      <c r="B8" s="58">
        <v>134033</v>
      </c>
      <c r="C8" s="58">
        <v>1374</v>
      </c>
      <c r="D8" s="59">
        <v>10.251206792357106</v>
      </c>
      <c r="E8" s="58">
        <v>104986</v>
      </c>
      <c r="F8" s="58">
        <v>845</v>
      </c>
      <c r="G8" s="59">
        <v>8.048692206579926</v>
      </c>
      <c r="H8" s="58">
        <v>23721</v>
      </c>
      <c r="I8" s="58">
        <v>444</v>
      </c>
      <c r="J8" s="59">
        <v>18.717592007082335</v>
      </c>
      <c r="K8" s="58">
        <v>4778</v>
      </c>
      <c r="L8" s="58">
        <v>43</v>
      </c>
      <c r="M8" s="22">
        <v>8.999581414817916</v>
      </c>
    </row>
    <row r="9" spans="1:13" ht="14.25" customHeight="1">
      <c r="A9" s="8" t="s">
        <v>40</v>
      </c>
      <c r="B9" s="5">
        <v>220</v>
      </c>
      <c r="C9" s="5">
        <v>4</v>
      </c>
      <c r="D9" s="102" t="s">
        <v>29</v>
      </c>
      <c r="E9" s="5">
        <v>71</v>
      </c>
      <c r="F9" s="5">
        <v>2</v>
      </c>
      <c r="G9" s="102" t="s">
        <v>29</v>
      </c>
      <c r="H9" s="5">
        <v>145</v>
      </c>
      <c r="I9" s="99">
        <v>2</v>
      </c>
      <c r="J9" s="102" t="s">
        <v>29</v>
      </c>
      <c r="K9" s="99">
        <v>3</v>
      </c>
      <c r="L9" s="100" t="s">
        <v>123</v>
      </c>
      <c r="M9" s="102" t="s">
        <v>153</v>
      </c>
    </row>
    <row r="10" spans="1:13" ht="14.25" customHeight="1">
      <c r="A10" s="8" t="s">
        <v>41</v>
      </c>
      <c r="B10" s="5">
        <v>13517</v>
      </c>
      <c r="C10" s="5">
        <v>165</v>
      </c>
      <c r="D10" s="18">
        <v>12.206850632536806</v>
      </c>
      <c r="E10" s="5">
        <v>8917</v>
      </c>
      <c r="F10" s="5">
        <v>88</v>
      </c>
      <c r="G10" s="18">
        <v>9.868789951777503</v>
      </c>
      <c r="H10" s="5">
        <v>4292</v>
      </c>
      <c r="I10" s="5">
        <v>72</v>
      </c>
      <c r="J10" s="18">
        <v>16.775396085740912</v>
      </c>
      <c r="K10" s="99">
        <v>273</v>
      </c>
      <c r="L10" s="5">
        <v>3</v>
      </c>
      <c r="M10" s="102" t="s">
        <v>29</v>
      </c>
    </row>
    <row r="11" spans="1:13" ht="14.25" customHeight="1">
      <c r="A11" s="8" t="s">
        <v>42</v>
      </c>
      <c r="B11" s="5">
        <v>32448</v>
      </c>
      <c r="C11" s="5">
        <v>306</v>
      </c>
      <c r="D11" s="18">
        <v>9.430473372781064</v>
      </c>
      <c r="E11" s="5">
        <v>24078</v>
      </c>
      <c r="F11" s="5">
        <v>174</v>
      </c>
      <c r="G11" s="18">
        <v>7.226513830052331</v>
      </c>
      <c r="H11" s="5">
        <v>7506</v>
      </c>
      <c r="I11" s="5">
        <v>123</v>
      </c>
      <c r="J11" s="18">
        <v>16.38689048760991</v>
      </c>
      <c r="K11" s="99">
        <v>765</v>
      </c>
      <c r="L11" s="5">
        <v>4</v>
      </c>
      <c r="M11" s="102" t="s">
        <v>29</v>
      </c>
    </row>
    <row r="12" spans="1:13" ht="14.25" customHeight="1">
      <c r="A12" s="8" t="s">
        <v>43</v>
      </c>
      <c r="B12" s="5">
        <v>37323</v>
      </c>
      <c r="C12" s="5">
        <v>331</v>
      </c>
      <c r="D12" s="18">
        <v>8.86852610990542</v>
      </c>
      <c r="E12" s="5">
        <v>29786</v>
      </c>
      <c r="F12" s="5">
        <v>206</v>
      </c>
      <c r="G12" s="18">
        <v>6.916000805747667</v>
      </c>
      <c r="H12" s="5">
        <v>5727</v>
      </c>
      <c r="I12" s="5">
        <v>103</v>
      </c>
      <c r="J12" s="18">
        <v>17.9849834119085</v>
      </c>
      <c r="K12" s="99">
        <v>1658</v>
      </c>
      <c r="L12" s="5">
        <v>12</v>
      </c>
      <c r="M12" s="18">
        <v>7.237635705669481</v>
      </c>
    </row>
    <row r="13" spans="1:13" ht="14.25" customHeight="1">
      <c r="A13" s="8" t="s">
        <v>64</v>
      </c>
      <c r="B13" s="5">
        <v>47564</v>
      </c>
      <c r="C13" s="5">
        <v>460</v>
      </c>
      <c r="D13" s="18">
        <v>9.671179883945841</v>
      </c>
      <c r="E13" s="5">
        <v>39725</v>
      </c>
      <c r="F13" s="5">
        <v>327</v>
      </c>
      <c r="G13" s="18">
        <v>8.231592196349906</v>
      </c>
      <c r="H13" s="5">
        <v>5621</v>
      </c>
      <c r="I13" s="5">
        <v>97</v>
      </c>
      <c r="J13" s="18">
        <v>17.256715886852874</v>
      </c>
      <c r="K13" s="99">
        <v>1987</v>
      </c>
      <c r="L13" s="5">
        <v>21</v>
      </c>
      <c r="M13" s="18">
        <v>10.568696527428283</v>
      </c>
    </row>
    <row r="14" spans="1:13" ht="14.25" customHeight="1">
      <c r="A14" s="66" t="s">
        <v>45</v>
      </c>
      <c r="B14" s="98">
        <v>2883</v>
      </c>
      <c r="C14" s="98">
        <v>43</v>
      </c>
      <c r="D14" s="103">
        <v>14.915019077349982</v>
      </c>
      <c r="E14" s="98">
        <v>2385</v>
      </c>
      <c r="F14" s="98">
        <v>30</v>
      </c>
      <c r="G14" s="103">
        <v>12.578616352201259</v>
      </c>
      <c r="H14" s="98">
        <v>391</v>
      </c>
      <c r="I14" s="98">
        <v>11</v>
      </c>
      <c r="J14" s="103">
        <v>28.132992327365727</v>
      </c>
      <c r="K14" s="101">
        <v>92</v>
      </c>
      <c r="L14" s="98">
        <v>2</v>
      </c>
      <c r="M14" s="104" t="s">
        <v>29</v>
      </c>
    </row>
    <row r="15" spans="1:13" ht="13.5" hidden="1" thickBot="1">
      <c r="A15" s="10" t="s">
        <v>46</v>
      </c>
      <c r="B15" s="5" t="e">
        <f>#REF!</f>
        <v>#REF!</v>
      </c>
      <c r="C15" s="6">
        <v>110</v>
      </c>
      <c r="D15" s="12" t="e">
        <f>B15/C15*1000</f>
        <v>#REF!</v>
      </c>
      <c r="E15" s="6">
        <v>56</v>
      </c>
      <c r="F15" s="6">
        <f>19+50</f>
        <v>69</v>
      </c>
      <c r="G15" s="12">
        <f>E15/F15*1000</f>
        <v>811.5942028985507</v>
      </c>
      <c r="H15" s="6">
        <v>27</v>
      </c>
      <c r="I15" s="5" t="e">
        <f>#REF!</f>
        <v>#REF!</v>
      </c>
      <c r="J15" s="15" t="e">
        <f>H15/I15*1000</f>
        <v>#REF!</v>
      </c>
      <c r="K15" s="6">
        <f>0+1</f>
        <v>1</v>
      </c>
      <c r="L15" s="6">
        <f>0+1</f>
        <v>1</v>
      </c>
      <c r="M15" s="18">
        <f>L15/K15*1000</f>
        <v>1000</v>
      </c>
    </row>
    <row r="16" spans="1:13" ht="12.75">
      <c r="A16" s="94"/>
      <c r="B16" s="46"/>
      <c r="C16" s="46"/>
      <c r="D16" s="95"/>
      <c r="E16" s="46"/>
      <c r="F16" s="46"/>
      <c r="G16" s="95"/>
      <c r="H16" s="46"/>
      <c r="I16" s="46"/>
      <c r="J16" s="105"/>
      <c r="K16" s="46"/>
      <c r="L16" s="46"/>
      <c r="M16" s="95"/>
    </row>
    <row r="17" spans="1:13" ht="38.25" customHeight="1">
      <c r="A17" s="173" t="s">
        <v>109</v>
      </c>
      <c r="B17" s="181"/>
      <c r="C17" s="181"/>
      <c r="D17" s="181"/>
      <c r="E17" s="181"/>
      <c r="F17" s="181"/>
      <c r="G17" s="181"/>
      <c r="H17" s="181"/>
      <c r="I17" s="181"/>
      <c r="J17" s="181"/>
      <c r="K17" s="181"/>
      <c r="L17" s="181"/>
      <c r="M17" s="181"/>
    </row>
    <row r="18" spans="1:13" ht="12.75" customHeight="1">
      <c r="A18" s="28"/>
      <c r="B18" s="48"/>
      <c r="C18" s="48"/>
      <c r="D18" s="48"/>
      <c r="E18" s="48"/>
      <c r="F18" s="48"/>
      <c r="G18" s="48"/>
      <c r="H18" s="48"/>
      <c r="I18" s="48"/>
      <c r="J18" s="48"/>
      <c r="K18" s="48"/>
      <c r="L18" s="48"/>
      <c r="M18" s="48"/>
    </row>
    <row r="19" spans="1:13" ht="25.5" customHeight="1">
      <c r="A19" s="173" t="s">
        <v>86</v>
      </c>
      <c r="B19" s="181"/>
      <c r="C19" s="181"/>
      <c r="D19" s="181"/>
      <c r="E19" s="181"/>
      <c r="F19" s="181"/>
      <c r="G19" s="181"/>
      <c r="H19" s="181"/>
      <c r="I19" s="181"/>
      <c r="J19" s="181"/>
      <c r="K19" s="181"/>
      <c r="L19" s="181"/>
      <c r="M19" s="181"/>
    </row>
    <row r="20" spans="1:13" ht="12.75" customHeight="1">
      <c r="A20" s="28"/>
      <c r="B20" s="48"/>
      <c r="C20" s="48"/>
      <c r="D20" s="48"/>
      <c r="E20" s="48"/>
      <c r="F20" s="48"/>
      <c r="G20" s="48"/>
      <c r="H20" s="48"/>
      <c r="I20" s="48"/>
      <c r="J20" s="48"/>
      <c r="K20" s="48"/>
      <c r="L20" s="48"/>
      <c r="M20" s="48"/>
    </row>
    <row r="21" spans="1:13" ht="12.75">
      <c r="A21" s="172" t="s">
        <v>145</v>
      </c>
      <c r="B21" s="180"/>
      <c r="C21" s="180"/>
      <c r="D21" s="180"/>
      <c r="E21" s="180"/>
      <c r="F21" s="180"/>
      <c r="G21" s="180"/>
      <c r="H21" s="180"/>
      <c r="I21" s="180"/>
      <c r="J21" s="180"/>
      <c r="K21" s="180"/>
      <c r="L21" s="180"/>
      <c r="M21" s="180"/>
    </row>
    <row r="22" ht="14.25">
      <c r="A22" s="7"/>
    </row>
    <row r="23" ht="14.25">
      <c r="A23" s="7"/>
    </row>
  </sheetData>
  <mergeCells count="5">
    <mergeCell ref="A3:M3"/>
    <mergeCell ref="A17:M17"/>
    <mergeCell ref="A19:M19"/>
    <mergeCell ref="A21:M21"/>
    <mergeCell ref="A6:A7"/>
  </mergeCells>
  <printOptions horizontalCentered="1"/>
  <pageMargins left="0" right="0" top="1" bottom="1" header="0" footer="0"/>
  <pageSetup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2:M18"/>
  <sheetViews>
    <sheetView workbookViewId="0" topLeftCell="A1">
      <selection activeCell="A1" sqref="A1"/>
    </sheetView>
  </sheetViews>
  <sheetFormatPr defaultColWidth="9.00390625" defaultRowHeight="12.75"/>
  <cols>
    <col min="1" max="1" width="12.50390625" style="1" customWidth="1"/>
    <col min="2" max="2" width="7.375" style="1" customWidth="1"/>
    <col min="3" max="3" width="7.75390625" style="1" customWidth="1"/>
    <col min="4" max="4" width="7.125" style="1" customWidth="1"/>
    <col min="5" max="5" width="7.375" style="1" customWidth="1"/>
    <col min="6" max="9" width="7.50390625" style="1" customWidth="1"/>
    <col min="10" max="10" width="7.375" style="1" customWidth="1"/>
    <col min="11" max="11" width="6.00390625" style="1" customWidth="1"/>
    <col min="12" max="13" width="7.875" style="1" customWidth="1"/>
    <col min="14" max="16384" width="9.00390625" style="1" customWidth="1"/>
  </cols>
  <sheetData>
    <row r="2" spans="1:13" ht="12.75">
      <c r="A2" s="2" t="s">
        <v>65</v>
      </c>
      <c r="B2" s="3"/>
      <c r="C2" s="3"/>
      <c r="D2" s="3"/>
      <c r="E2" s="3"/>
      <c r="F2" s="3"/>
      <c r="G2" s="3"/>
      <c r="H2" s="3"/>
      <c r="I2" s="3"/>
      <c r="J2" s="3"/>
      <c r="K2" s="3"/>
      <c r="L2" s="3"/>
      <c r="M2" s="3"/>
    </row>
    <row r="3" spans="1:13" ht="18" customHeight="1">
      <c r="A3" s="161" t="s">
        <v>66</v>
      </c>
      <c r="B3" s="161"/>
      <c r="C3" s="161"/>
      <c r="D3" s="161"/>
      <c r="E3" s="161"/>
      <c r="F3" s="161"/>
      <c r="G3" s="161"/>
      <c r="H3" s="161"/>
      <c r="I3" s="161"/>
      <c r="J3" s="161"/>
      <c r="K3" s="161"/>
      <c r="L3" s="161"/>
      <c r="M3" s="161"/>
    </row>
    <row r="4" spans="1:13" ht="12.75">
      <c r="A4" s="2" t="s">
        <v>142</v>
      </c>
      <c r="B4" s="3"/>
      <c r="C4" s="3"/>
      <c r="D4" s="3"/>
      <c r="E4" s="3"/>
      <c r="F4" s="3"/>
      <c r="G4" s="3"/>
      <c r="H4" s="3"/>
      <c r="I4" s="3"/>
      <c r="J4" s="3"/>
      <c r="K4" s="3"/>
      <c r="L4" s="3"/>
      <c r="M4" s="3"/>
    </row>
    <row r="5" spans="1:13" ht="12.75">
      <c r="A5" s="2"/>
      <c r="B5" s="3"/>
      <c r="C5" s="3"/>
      <c r="D5" s="3"/>
      <c r="E5" s="3"/>
      <c r="F5" s="3"/>
      <c r="G5" s="3"/>
      <c r="H5" s="3"/>
      <c r="I5" s="3"/>
      <c r="J5" s="3"/>
      <c r="K5" s="3"/>
      <c r="L5" s="3"/>
      <c r="M5" s="3"/>
    </row>
    <row r="6" spans="1:13" ht="18.75" customHeight="1">
      <c r="A6" s="159" t="s">
        <v>110</v>
      </c>
      <c r="B6" s="39" t="s">
        <v>25</v>
      </c>
      <c r="C6" s="42"/>
      <c r="D6" s="40"/>
      <c r="E6" s="41" t="s">
        <v>26</v>
      </c>
      <c r="F6" s="42"/>
      <c r="G6" s="40"/>
      <c r="H6" s="41" t="s">
        <v>27</v>
      </c>
      <c r="I6" s="42"/>
      <c r="J6" s="40"/>
      <c r="K6" s="41" t="s">
        <v>38</v>
      </c>
      <c r="L6" s="42"/>
      <c r="M6" s="40"/>
    </row>
    <row r="7" spans="1:13" ht="43.5" customHeight="1">
      <c r="A7" s="191"/>
      <c r="B7" s="57" t="s">
        <v>120</v>
      </c>
      <c r="C7" s="57" t="s">
        <v>121</v>
      </c>
      <c r="D7" s="57" t="s">
        <v>122</v>
      </c>
      <c r="E7" s="57" t="s">
        <v>120</v>
      </c>
      <c r="F7" s="57" t="s">
        <v>121</v>
      </c>
      <c r="G7" s="57" t="s">
        <v>122</v>
      </c>
      <c r="H7" s="57" t="s">
        <v>120</v>
      </c>
      <c r="I7" s="57" t="s">
        <v>121</v>
      </c>
      <c r="J7" s="57" t="s">
        <v>122</v>
      </c>
      <c r="K7" s="57" t="s">
        <v>120</v>
      </c>
      <c r="L7" s="57" t="s">
        <v>121</v>
      </c>
      <c r="M7" s="57" t="s">
        <v>122</v>
      </c>
    </row>
    <row r="8" spans="1:13" s="21" customFormat="1" ht="21" customHeight="1">
      <c r="A8" s="32" t="s">
        <v>49</v>
      </c>
      <c r="B8" s="58">
        <v>134033</v>
      </c>
      <c r="C8" s="58">
        <v>1374</v>
      </c>
      <c r="D8" s="59">
        <v>10.251206792357106</v>
      </c>
      <c r="E8" s="58">
        <v>104986</v>
      </c>
      <c r="F8" s="58">
        <v>845</v>
      </c>
      <c r="G8" s="59">
        <v>8.048692206579926</v>
      </c>
      <c r="H8" s="58">
        <v>23721</v>
      </c>
      <c r="I8" s="58">
        <v>444</v>
      </c>
      <c r="J8" s="59">
        <v>18.717592007082335</v>
      </c>
      <c r="K8" s="58">
        <v>4778</v>
      </c>
      <c r="L8" s="58">
        <v>43</v>
      </c>
      <c r="M8" s="59">
        <v>8.999581414817916</v>
      </c>
    </row>
    <row r="9" spans="1:13" s="21" customFormat="1" ht="24" customHeight="1">
      <c r="A9" s="30" t="s">
        <v>50</v>
      </c>
      <c r="B9" s="60">
        <v>103525</v>
      </c>
      <c r="C9" s="60">
        <v>802</v>
      </c>
      <c r="D9" s="27">
        <v>7.746921033566771</v>
      </c>
      <c r="E9" s="60">
        <v>85006</v>
      </c>
      <c r="F9" s="60">
        <v>574</v>
      </c>
      <c r="G9" s="27">
        <v>6.752464531915394</v>
      </c>
      <c r="H9" s="60">
        <v>14557</v>
      </c>
      <c r="I9" s="60">
        <v>192</v>
      </c>
      <c r="J9" s="27">
        <v>13.189530809919626</v>
      </c>
      <c r="K9" s="60">
        <v>3677</v>
      </c>
      <c r="L9" s="60">
        <v>24</v>
      </c>
      <c r="M9" s="27">
        <v>6.527060103345119</v>
      </c>
    </row>
    <row r="10" spans="1:13" s="21" customFormat="1" ht="24" customHeight="1">
      <c r="A10" s="30" t="s">
        <v>51</v>
      </c>
      <c r="B10" s="60">
        <v>20136</v>
      </c>
      <c r="C10" s="60">
        <v>236</v>
      </c>
      <c r="D10" s="27">
        <v>11.720301946762019</v>
      </c>
      <c r="E10" s="60">
        <v>13778</v>
      </c>
      <c r="F10" s="60">
        <v>136</v>
      </c>
      <c r="G10" s="27">
        <v>9.870808535346205</v>
      </c>
      <c r="H10" s="60">
        <v>5554</v>
      </c>
      <c r="I10" s="60">
        <v>89</v>
      </c>
      <c r="J10" s="27">
        <v>16.02448685631977</v>
      </c>
      <c r="K10" s="60">
        <v>750</v>
      </c>
      <c r="L10" s="60">
        <v>6</v>
      </c>
      <c r="M10" s="27">
        <v>8</v>
      </c>
    </row>
    <row r="11" spans="1:13" s="21" customFormat="1" ht="24" customHeight="1">
      <c r="A11" s="61" t="s">
        <v>52</v>
      </c>
      <c r="B11" s="62">
        <v>9916</v>
      </c>
      <c r="C11" s="63">
        <v>322</v>
      </c>
      <c r="D11" s="64">
        <v>32.47277127874143</v>
      </c>
      <c r="E11" s="62">
        <v>5880</v>
      </c>
      <c r="F11" s="63">
        <v>128</v>
      </c>
      <c r="G11" s="64">
        <v>21.768707482993197</v>
      </c>
      <c r="H11" s="62">
        <v>3510</v>
      </c>
      <c r="I11" s="63">
        <v>158</v>
      </c>
      <c r="J11" s="64">
        <v>45.01424501424501</v>
      </c>
      <c r="K11" s="62">
        <v>339</v>
      </c>
      <c r="L11" s="63">
        <v>13</v>
      </c>
      <c r="M11" s="64">
        <v>38.3480825958702</v>
      </c>
    </row>
    <row r="12" spans="1:13" ht="13.5" hidden="1" thickBot="1">
      <c r="A12" s="10" t="s">
        <v>53</v>
      </c>
      <c r="B12" s="5" t="e">
        <f>#REF!</f>
        <v>#REF!</v>
      </c>
      <c r="C12" s="6">
        <f>713+108</f>
        <v>821</v>
      </c>
      <c r="D12" s="12" t="e">
        <f>B12/C12*1000</f>
        <v>#REF!</v>
      </c>
      <c r="E12" s="6">
        <v>67</v>
      </c>
      <c r="F12" s="5" t="e">
        <f>#REF!</f>
        <v>#REF!</v>
      </c>
      <c r="G12" s="12" t="e">
        <f>E12/F12*1000</f>
        <v>#REF!</v>
      </c>
      <c r="H12" s="5" t="e">
        <f>#REF!</f>
        <v>#REF!</v>
      </c>
      <c r="I12" s="6">
        <f>300+46</f>
        <v>346</v>
      </c>
      <c r="J12" s="12" t="e">
        <f>H12/I12*1000</f>
        <v>#REF!</v>
      </c>
      <c r="K12" s="11">
        <f>0+1</f>
        <v>1</v>
      </c>
      <c r="L12" s="6">
        <f>20+1</f>
        <v>21</v>
      </c>
      <c r="M12" s="14" t="s">
        <v>29</v>
      </c>
    </row>
    <row r="13" spans="1:13" ht="12.75">
      <c r="A13" s="94"/>
      <c r="B13" s="46"/>
      <c r="C13" s="46"/>
      <c r="D13" s="95"/>
      <c r="E13" s="46"/>
      <c r="F13" s="46"/>
      <c r="G13" s="95"/>
      <c r="H13" s="46"/>
      <c r="I13" s="46"/>
      <c r="J13" s="95"/>
      <c r="K13" s="96"/>
      <c r="L13" s="46"/>
      <c r="M13" s="97"/>
    </row>
    <row r="14" spans="1:13" ht="61.5" customHeight="1">
      <c r="A14" s="173" t="s">
        <v>111</v>
      </c>
      <c r="B14" s="173"/>
      <c r="C14" s="173"/>
      <c r="D14" s="173"/>
      <c r="E14" s="173"/>
      <c r="F14" s="173"/>
      <c r="G14" s="173"/>
      <c r="H14" s="173"/>
      <c r="I14" s="173"/>
      <c r="J14" s="173"/>
      <c r="K14" s="173"/>
      <c r="L14" s="173"/>
      <c r="M14" s="173"/>
    </row>
    <row r="15" spans="1:13" ht="12.75" customHeight="1">
      <c r="A15" s="28"/>
      <c r="B15" s="28"/>
      <c r="C15" s="28"/>
      <c r="D15" s="28"/>
      <c r="E15" s="28"/>
      <c r="F15" s="28"/>
      <c r="G15" s="28"/>
      <c r="H15" s="28"/>
      <c r="I15" s="28"/>
      <c r="J15" s="28"/>
      <c r="K15" s="28"/>
      <c r="L15" s="28"/>
      <c r="M15" s="28"/>
    </row>
    <row r="16" spans="1:13" ht="22.5" customHeight="1">
      <c r="A16" s="173" t="s">
        <v>112</v>
      </c>
      <c r="B16" s="181"/>
      <c r="C16" s="181"/>
      <c r="D16" s="181"/>
      <c r="E16" s="181"/>
      <c r="F16" s="181"/>
      <c r="G16" s="181"/>
      <c r="H16" s="181"/>
      <c r="I16" s="181"/>
      <c r="J16" s="181"/>
      <c r="K16" s="181"/>
      <c r="L16" s="181"/>
      <c r="M16" s="181"/>
    </row>
    <row r="17" spans="1:13" ht="12.75" customHeight="1">
      <c r="A17" s="28"/>
      <c r="B17" s="48"/>
      <c r="C17" s="48"/>
      <c r="D17" s="48"/>
      <c r="E17" s="48"/>
      <c r="F17" s="48"/>
      <c r="G17" s="48"/>
      <c r="H17" s="48"/>
      <c r="I17" s="48"/>
      <c r="J17" s="48"/>
      <c r="K17" s="48"/>
      <c r="L17" s="48"/>
      <c r="M17" s="48"/>
    </row>
    <row r="18" spans="1:13" ht="12.75">
      <c r="A18" s="172" t="s">
        <v>144</v>
      </c>
      <c r="B18" s="180"/>
      <c r="C18" s="180"/>
      <c r="D18" s="180"/>
      <c r="E18" s="180"/>
      <c r="F18" s="180"/>
      <c r="G18" s="180"/>
      <c r="H18" s="180"/>
      <c r="I18" s="180"/>
      <c r="J18" s="180"/>
      <c r="K18" s="180"/>
      <c r="L18" s="180"/>
      <c r="M18" s="180"/>
    </row>
  </sheetData>
  <mergeCells count="5">
    <mergeCell ref="A3:M3"/>
    <mergeCell ref="A14:M14"/>
    <mergeCell ref="A16:M16"/>
    <mergeCell ref="A18:M18"/>
    <mergeCell ref="A6:A7"/>
  </mergeCells>
  <printOptions horizontalCentered="1"/>
  <pageMargins left="0.25" right="0.25" top="1" bottom="1" header="0" footer="0"/>
  <pageSetup fitToHeight="1" fitToWidth="1" orientation="landscape" r:id="rId1"/>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A1:E30"/>
  <sheetViews>
    <sheetView workbookViewId="0" topLeftCell="A1">
      <selection activeCell="A1" sqref="A1"/>
    </sheetView>
  </sheetViews>
  <sheetFormatPr defaultColWidth="9.625" defaultRowHeight="12.75"/>
  <cols>
    <col min="1" max="1" width="8.625" style="1" customWidth="1"/>
    <col min="2" max="2" width="5.875" style="1" customWidth="1"/>
    <col min="3" max="3" width="8.875" style="1" customWidth="1"/>
    <col min="4" max="4" width="8.625" style="1" customWidth="1"/>
    <col min="5" max="5" width="5.875" style="1" customWidth="1"/>
    <col min="6" max="16384" width="9.625" style="1" customWidth="1"/>
  </cols>
  <sheetData>
    <row r="1" ht="12.75">
      <c r="A1" s="45"/>
    </row>
    <row r="2" spans="1:5" ht="12.75">
      <c r="A2" s="2" t="s">
        <v>0</v>
      </c>
      <c r="B2" s="3"/>
      <c r="C2" s="3"/>
      <c r="D2" s="3"/>
      <c r="E2" s="3"/>
    </row>
    <row r="3" spans="1:5" ht="12.75">
      <c r="A3" s="4" t="s">
        <v>1</v>
      </c>
      <c r="B3" s="3"/>
      <c r="C3" s="3"/>
      <c r="D3" s="3"/>
      <c r="E3" s="3"/>
    </row>
    <row r="4" spans="1:5" ht="12.75">
      <c r="A4" s="2" t="s">
        <v>2</v>
      </c>
      <c r="B4" s="3"/>
      <c r="C4" s="3"/>
      <c r="D4" s="3"/>
      <c r="E4" s="3"/>
    </row>
    <row r="5" spans="1:5" ht="12.75">
      <c r="A5" s="2" t="s">
        <v>139</v>
      </c>
      <c r="B5" s="3"/>
      <c r="C5" s="3"/>
      <c r="D5" s="3"/>
      <c r="E5" s="3"/>
    </row>
    <row r="6" spans="1:5" ht="12.75">
      <c r="A6" s="2"/>
      <c r="B6" s="3"/>
      <c r="C6" s="3"/>
      <c r="D6" s="3"/>
      <c r="E6" s="3"/>
    </row>
    <row r="7" spans="1:5" ht="12.75">
      <c r="A7" s="49" t="s">
        <v>71</v>
      </c>
      <c r="B7" s="19"/>
      <c r="C7" s="170" t="s">
        <v>72</v>
      </c>
      <c r="D7" s="50" t="s">
        <v>73</v>
      </c>
      <c r="E7" s="17"/>
    </row>
    <row r="8" spans="1:5" ht="12.75">
      <c r="A8" s="51" t="s">
        <v>23</v>
      </c>
      <c r="B8" s="52" t="s">
        <v>24</v>
      </c>
      <c r="C8" s="171"/>
      <c r="D8" s="51" t="s">
        <v>23</v>
      </c>
      <c r="E8" s="51" t="s">
        <v>24</v>
      </c>
    </row>
    <row r="9" spans="1:5" ht="14.25" customHeight="1">
      <c r="A9" s="154">
        <v>103825</v>
      </c>
      <c r="B9" s="95">
        <v>28.586178414096917</v>
      </c>
      <c r="C9" s="54">
        <v>1950</v>
      </c>
      <c r="D9" s="156">
        <v>4214</v>
      </c>
      <c r="E9" s="157">
        <v>26.328449595451563</v>
      </c>
    </row>
    <row r="10" spans="1:5" ht="14.25" customHeight="1">
      <c r="A10" s="154">
        <v>110873</v>
      </c>
      <c r="B10" s="95">
        <v>26.03966790751201</v>
      </c>
      <c r="C10" s="54">
        <v>1960</v>
      </c>
      <c r="D10" s="5">
        <v>4704</v>
      </c>
      <c r="E10" s="117">
        <v>24.116151259125584</v>
      </c>
    </row>
    <row r="11" spans="1:5" ht="14.25" customHeight="1">
      <c r="A11" s="154">
        <v>74667</v>
      </c>
      <c r="B11" s="95">
        <v>20</v>
      </c>
      <c r="C11" s="54">
        <v>1970</v>
      </c>
      <c r="D11" s="5">
        <v>3492</v>
      </c>
      <c r="E11" s="117">
        <v>20.3</v>
      </c>
    </row>
    <row r="12" spans="1:5" ht="14.25" customHeight="1">
      <c r="A12" s="154">
        <v>45526</v>
      </c>
      <c r="B12" s="95">
        <v>12.6</v>
      </c>
      <c r="C12" s="54" t="s">
        <v>3</v>
      </c>
      <c r="D12" s="5">
        <v>1851</v>
      </c>
      <c r="E12" s="117">
        <v>12.8</v>
      </c>
    </row>
    <row r="13" spans="1:5" ht="14.25" customHeight="1">
      <c r="A13" s="154">
        <v>38351</v>
      </c>
      <c r="B13" s="95">
        <v>9.2</v>
      </c>
      <c r="C13" s="54" t="s">
        <v>4</v>
      </c>
      <c r="D13" s="5">
        <v>1638</v>
      </c>
      <c r="E13" s="117">
        <v>10.7</v>
      </c>
    </row>
    <row r="14" spans="1:5" ht="14.25" customHeight="1">
      <c r="A14" s="154">
        <v>36766</v>
      </c>
      <c r="B14" s="95">
        <v>8.9</v>
      </c>
      <c r="C14" s="54" t="s">
        <v>5</v>
      </c>
      <c r="D14" s="5">
        <v>1554</v>
      </c>
      <c r="E14" s="117">
        <v>10.4</v>
      </c>
    </row>
    <row r="15" spans="1:5" ht="14.25" customHeight="1">
      <c r="A15" s="154">
        <v>34628</v>
      </c>
      <c r="B15" s="95">
        <v>8.5</v>
      </c>
      <c r="C15" s="55">
        <v>1992</v>
      </c>
      <c r="D15" s="5">
        <v>1460</v>
      </c>
      <c r="E15" s="117">
        <v>10.2</v>
      </c>
    </row>
    <row r="16" spans="1:5" ht="14.25" customHeight="1">
      <c r="A16" s="154">
        <v>33466</v>
      </c>
      <c r="B16" s="95">
        <v>8.4</v>
      </c>
      <c r="C16" s="55">
        <v>1993</v>
      </c>
      <c r="D16" s="5">
        <v>1319</v>
      </c>
      <c r="E16" s="117">
        <v>9.5</v>
      </c>
    </row>
    <row r="17" spans="1:5" ht="14.25" customHeight="1">
      <c r="A17" s="154">
        <v>31710</v>
      </c>
      <c r="B17" s="95">
        <v>8</v>
      </c>
      <c r="C17" s="55">
        <v>1994</v>
      </c>
      <c r="D17" s="5">
        <v>1184</v>
      </c>
      <c r="E17" s="117">
        <v>8.6</v>
      </c>
    </row>
    <row r="18" spans="1:5" ht="14.25" customHeight="1">
      <c r="A18" s="154">
        <v>29203</v>
      </c>
      <c r="B18" s="95">
        <v>7.6</v>
      </c>
      <c r="C18" s="55">
        <v>1995</v>
      </c>
      <c r="D18" s="5">
        <v>1110</v>
      </c>
      <c r="E18" s="117">
        <v>8.3</v>
      </c>
    </row>
    <row r="19" spans="1:5" ht="14.25" customHeight="1">
      <c r="A19" s="154">
        <v>28487</v>
      </c>
      <c r="B19" s="95">
        <v>7.3</v>
      </c>
      <c r="C19" s="55">
        <v>1996</v>
      </c>
      <c r="D19" s="5">
        <v>1072</v>
      </c>
      <c r="E19" s="117">
        <v>8</v>
      </c>
    </row>
    <row r="20" spans="1:5" ht="14.25" customHeight="1">
      <c r="A20" s="154">
        <v>28045</v>
      </c>
      <c r="B20" s="95">
        <v>7.2</v>
      </c>
      <c r="C20" s="55">
        <v>1997</v>
      </c>
      <c r="D20" s="5">
        <v>1085</v>
      </c>
      <c r="E20" s="117">
        <v>8.1</v>
      </c>
    </row>
    <row r="21" spans="1:5" ht="14.25" customHeight="1">
      <c r="A21" s="154">
        <v>28371</v>
      </c>
      <c r="B21" s="95">
        <v>7.2</v>
      </c>
      <c r="C21" s="55">
        <v>1998</v>
      </c>
      <c r="D21" s="5">
        <v>1091</v>
      </c>
      <c r="E21" s="117">
        <v>8.16317368629769</v>
      </c>
    </row>
    <row r="22" spans="1:5" ht="14.25" customHeight="1">
      <c r="A22" s="155">
        <v>27953</v>
      </c>
      <c r="B22" s="95">
        <v>7.1</v>
      </c>
      <c r="C22" s="55">
        <v>1999</v>
      </c>
      <c r="D22" s="5">
        <v>1071</v>
      </c>
      <c r="E22" s="117">
        <v>8.026740813466338</v>
      </c>
    </row>
    <row r="23" spans="1:5" ht="14.25" customHeight="1">
      <c r="A23" s="155">
        <v>28035</v>
      </c>
      <c r="B23" s="18">
        <v>6.9</v>
      </c>
      <c r="C23" s="55">
        <v>2000</v>
      </c>
      <c r="D23" s="155">
        <v>1112</v>
      </c>
      <c r="E23" s="18">
        <v>8.17358579324944</v>
      </c>
    </row>
    <row r="24" spans="1:5" ht="14.25" customHeight="1">
      <c r="A24" s="101">
        <v>27600</v>
      </c>
      <c r="B24" s="104">
        <v>6.9</v>
      </c>
      <c r="C24" s="56">
        <v>2001</v>
      </c>
      <c r="D24" s="98">
        <v>1066</v>
      </c>
      <c r="E24" s="103">
        <v>8.000180116625515</v>
      </c>
    </row>
    <row r="25" spans="1:5" ht="14.25" customHeight="1">
      <c r="A25" s="96"/>
      <c r="B25" s="97"/>
      <c r="C25" s="158"/>
      <c r="D25" s="46"/>
      <c r="E25" s="95"/>
    </row>
    <row r="26" spans="1:5" ht="15" customHeight="1">
      <c r="A26" s="172" t="s">
        <v>82</v>
      </c>
      <c r="B26" s="172"/>
      <c r="C26" s="172"/>
      <c r="D26" s="172"/>
      <c r="E26" s="172"/>
    </row>
    <row r="27" spans="1:5" ht="15" customHeight="1">
      <c r="A27" s="47"/>
      <c r="B27" s="47"/>
      <c r="C27" s="47"/>
      <c r="D27" s="47"/>
      <c r="E27" s="47"/>
    </row>
    <row r="28" spans="1:5" ht="68.25" customHeight="1">
      <c r="A28" s="173" t="s">
        <v>148</v>
      </c>
      <c r="B28" s="173"/>
      <c r="C28" s="173"/>
      <c r="D28" s="173"/>
      <c r="E28" s="173"/>
    </row>
    <row r="29" ht="12.75">
      <c r="A29" s="1" t="s">
        <v>83</v>
      </c>
    </row>
    <row r="30" ht="12.75">
      <c r="A30" s="1" t="s">
        <v>84</v>
      </c>
    </row>
  </sheetData>
  <mergeCells count="3">
    <mergeCell ref="C7:C8"/>
    <mergeCell ref="A26:E26"/>
    <mergeCell ref="A28:E28"/>
  </mergeCells>
  <printOptions horizontalCentered="1"/>
  <pageMargins left="0.75" right="0.75" top="1" bottom="1" header="0" footer="0"/>
  <pageSetup fitToHeight="1" fitToWidth="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26"/>
  <sheetViews>
    <sheetView workbookViewId="0" topLeftCell="A1">
      <selection activeCell="A1" sqref="A1"/>
    </sheetView>
  </sheetViews>
  <sheetFormatPr defaultColWidth="9.00390625" defaultRowHeight="12.75"/>
  <cols>
    <col min="1" max="1" width="6.25390625" style="1" bestFit="1" customWidth="1"/>
    <col min="2" max="2" width="8.00390625" style="1" bestFit="1" customWidth="1"/>
    <col min="3" max="3" width="6.625" style="1" customWidth="1"/>
    <col min="4" max="4" width="8.00390625" style="1" bestFit="1" customWidth="1"/>
    <col min="5" max="5" width="6.625" style="1" customWidth="1"/>
    <col min="6" max="6" width="8.00390625" style="1" bestFit="1" customWidth="1"/>
    <col min="7" max="7" width="6.625" style="1" customWidth="1"/>
    <col min="8" max="8" width="8.00390625" style="1" bestFit="1" customWidth="1"/>
    <col min="9" max="9" width="6.625" style="1" customWidth="1"/>
    <col min="10" max="10" width="8.00390625" style="1" bestFit="1" customWidth="1"/>
    <col min="11" max="11" width="6.625" style="1" customWidth="1"/>
    <col min="12" max="16384" width="9.00390625" style="1" customWidth="1"/>
  </cols>
  <sheetData>
    <row r="1" ht="12.75">
      <c r="A1" s="84"/>
    </row>
    <row r="2" spans="1:11" ht="12.75">
      <c r="A2" s="2" t="s">
        <v>10</v>
      </c>
      <c r="B2" s="3"/>
      <c r="C2" s="3"/>
      <c r="D2" s="3"/>
      <c r="E2" s="3"/>
      <c r="F2" s="3"/>
      <c r="G2" s="3"/>
      <c r="H2" s="3"/>
      <c r="I2" s="3"/>
      <c r="J2" s="3"/>
      <c r="K2" s="3"/>
    </row>
    <row r="3" spans="1:11" ht="12.75">
      <c r="A3" s="4" t="s">
        <v>11</v>
      </c>
      <c r="B3" s="3"/>
      <c r="C3" s="3"/>
      <c r="D3" s="3"/>
      <c r="E3" s="3"/>
      <c r="F3" s="3"/>
      <c r="G3" s="3"/>
      <c r="H3" s="3"/>
      <c r="I3" s="3"/>
      <c r="J3" s="3"/>
      <c r="K3" s="3"/>
    </row>
    <row r="4" spans="1:11" ht="12.75">
      <c r="A4" s="2" t="s">
        <v>141</v>
      </c>
      <c r="B4" s="3"/>
      <c r="C4" s="3"/>
      <c r="D4" s="3"/>
      <c r="E4" s="3"/>
      <c r="F4" s="3"/>
      <c r="G4" s="3"/>
      <c r="H4" s="3"/>
      <c r="I4" s="3"/>
      <c r="J4" s="3"/>
      <c r="K4" s="3"/>
    </row>
    <row r="5" spans="1:11" ht="12.75">
      <c r="A5" s="2"/>
      <c r="B5" s="3"/>
      <c r="C5" s="3"/>
      <c r="D5" s="3"/>
      <c r="E5" s="3"/>
      <c r="F5" s="3"/>
      <c r="G5" s="3"/>
      <c r="H5" s="3"/>
      <c r="I5" s="3"/>
      <c r="J5" s="3"/>
      <c r="K5" s="3"/>
    </row>
    <row r="6" spans="1:11" ht="12.75">
      <c r="A6" s="170" t="s">
        <v>72</v>
      </c>
      <c r="B6" s="176" t="s">
        <v>77</v>
      </c>
      <c r="C6" s="177"/>
      <c r="D6" s="50" t="s">
        <v>56</v>
      </c>
      <c r="E6" s="19"/>
      <c r="F6" s="50"/>
      <c r="G6" s="19"/>
      <c r="H6" s="19"/>
      <c r="I6" s="19"/>
      <c r="J6" s="19"/>
      <c r="K6" s="17"/>
    </row>
    <row r="7" spans="1:11" ht="20.25" customHeight="1">
      <c r="A7" s="174"/>
      <c r="B7" s="178"/>
      <c r="C7" s="179"/>
      <c r="D7" s="182" t="s">
        <v>97</v>
      </c>
      <c r="E7" s="183"/>
      <c r="F7" s="182" t="s">
        <v>76</v>
      </c>
      <c r="G7" s="183"/>
      <c r="H7" s="182" t="s">
        <v>75</v>
      </c>
      <c r="I7" s="183"/>
      <c r="J7" s="182" t="s">
        <v>74</v>
      </c>
      <c r="K7" s="183"/>
    </row>
    <row r="8" spans="1:11" ht="12.75">
      <c r="A8" s="175"/>
      <c r="B8" s="86" t="s">
        <v>23</v>
      </c>
      <c r="C8" s="86" t="s">
        <v>24</v>
      </c>
      <c r="D8" s="86" t="s">
        <v>23</v>
      </c>
      <c r="E8" s="86" t="s">
        <v>24</v>
      </c>
      <c r="F8" s="86" t="s">
        <v>23</v>
      </c>
      <c r="G8" s="86" t="s">
        <v>24</v>
      </c>
      <c r="H8" s="86" t="s">
        <v>23</v>
      </c>
      <c r="I8" s="86" t="s">
        <v>24</v>
      </c>
      <c r="J8" s="86" t="s">
        <v>23</v>
      </c>
      <c r="K8" s="86" t="s">
        <v>24</v>
      </c>
    </row>
    <row r="9" spans="1:11" ht="16.5" customHeight="1">
      <c r="A9" s="8" t="s">
        <v>12</v>
      </c>
      <c r="B9" s="5">
        <v>3492</v>
      </c>
      <c r="C9" s="117">
        <v>20.34</v>
      </c>
      <c r="D9" s="5">
        <v>1367</v>
      </c>
      <c r="E9" s="117">
        <v>7.96</v>
      </c>
      <c r="F9" s="5">
        <v>1095</v>
      </c>
      <c r="G9" s="117">
        <v>6.38</v>
      </c>
      <c r="H9" s="5">
        <v>221</v>
      </c>
      <c r="I9" s="117">
        <v>1.29</v>
      </c>
      <c r="J9" s="5">
        <v>809</v>
      </c>
      <c r="K9" s="117">
        <v>4.71</v>
      </c>
    </row>
    <row r="10" spans="1:11" ht="16.5" customHeight="1">
      <c r="A10" s="8" t="s">
        <v>3</v>
      </c>
      <c r="B10" s="5">
        <v>1851</v>
      </c>
      <c r="C10" s="117">
        <v>12.75</v>
      </c>
      <c r="D10" s="5">
        <v>790</v>
      </c>
      <c r="E10" s="117">
        <v>5.44</v>
      </c>
      <c r="F10" s="5">
        <v>310</v>
      </c>
      <c r="G10" s="117">
        <v>2.14</v>
      </c>
      <c r="H10" s="5">
        <v>184</v>
      </c>
      <c r="I10" s="117">
        <v>1.27</v>
      </c>
      <c r="J10" s="5">
        <v>567</v>
      </c>
      <c r="K10" s="117">
        <v>3.91</v>
      </c>
    </row>
    <row r="11" spans="1:11" ht="16.5" customHeight="1">
      <c r="A11" s="8" t="s">
        <v>4</v>
      </c>
      <c r="B11" s="5">
        <v>1638</v>
      </c>
      <c r="C11" s="117">
        <v>10.7</v>
      </c>
      <c r="D11" s="5">
        <v>673</v>
      </c>
      <c r="E11" s="117">
        <v>4.4</v>
      </c>
      <c r="F11" s="5">
        <v>219</v>
      </c>
      <c r="G11" s="117">
        <v>1.4</v>
      </c>
      <c r="H11" s="5">
        <v>181</v>
      </c>
      <c r="I11" s="117">
        <v>1.2</v>
      </c>
      <c r="J11" s="5">
        <v>565</v>
      </c>
      <c r="K11" s="117">
        <v>3.7</v>
      </c>
    </row>
    <row r="12" spans="1:11" ht="16.5" customHeight="1">
      <c r="A12" s="8" t="s">
        <v>5</v>
      </c>
      <c r="B12" s="5">
        <v>1554</v>
      </c>
      <c r="C12" s="117">
        <v>10.4</v>
      </c>
      <c r="D12" s="5">
        <v>663</v>
      </c>
      <c r="E12" s="117">
        <v>4.4</v>
      </c>
      <c r="F12" s="5">
        <v>182</v>
      </c>
      <c r="G12" s="117">
        <v>1.2</v>
      </c>
      <c r="H12" s="5">
        <v>158</v>
      </c>
      <c r="I12" s="117">
        <v>1.1</v>
      </c>
      <c r="J12" s="5">
        <v>551</v>
      </c>
      <c r="K12" s="117">
        <v>3.7</v>
      </c>
    </row>
    <row r="13" spans="1:11" ht="16.5" customHeight="1">
      <c r="A13" s="8" t="s">
        <v>6</v>
      </c>
      <c r="B13" s="5">
        <v>1460</v>
      </c>
      <c r="C13" s="117">
        <v>10.151084288763583</v>
      </c>
      <c r="D13" s="5">
        <v>648</v>
      </c>
      <c r="E13" s="117">
        <v>4.505412752821098</v>
      </c>
      <c r="F13" s="5">
        <v>173</v>
      </c>
      <c r="G13" s="117">
        <v>1.202833960243904</v>
      </c>
      <c r="H13" s="5">
        <v>141</v>
      </c>
      <c r="I13" s="117">
        <v>0.9803444415860721</v>
      </c>
      <c r="J13" s="5">
        <v>498</v>
      </c>
      <c r="K13" s="117">
        <v>3.4624931341125103</v>
      </c>
    </row>
    <row r="14" spans="1:11" ht="16.5" customHeight="1">
      <c r="A14" s="8" t="s">
        <v>7</v>
      </c>
      <c r="B14" s="5">
        <v>1319</v>
      </c>
      <c r="C14" s="117">
        <v>9.451132129550015</v>
      </c>
      <c r="D14" s="5">
        <v>551</v>
      </c>
      <c r="E14" s="117">
        <v>3.9481226712525075</v>
      </c>
      <c r="F14" s="5">
        <v>157</v>
      </c>
      <c r="G14" s="117">
        <v>1.1249641731155058</v>
      </c>
      <c r="H14" s="5">
        <v>148</v>
      </c>
      <c r="I14" s="117">
        <v>1.0604757810260819</v>
      </c>
      <c r="J14" s="5">
        <v>463</v>
      </c>
      <c r="K14" s="117">
        <v>3.3175695041559186</v>
      </c>
    </row>
    <row r="15" spans="1:11" ht="16.5" customHeight="1">
      <c r="A15" s="92" t="s">
        <v>8</v>
      </c>
      <c r="B15" s="5">
        <v>1184</v>
      </c>
      <c r="C15" s="117">
        <v>8.6</v>
      </c>
      <c r="D15" s="5">
        <v>521</v>
      </c>
      <c r="E15" s="117">
        <v>3.8</v>
      </c>
      <c r="F15" s="5">
        <v>136</v>
      </c>
      <c r="G15" s="117">
        <v>1</v>
      </c>
      <c r="H15" s="5">
        <v>118</v>
      </c>
      <c r="I15" s="117">
        <v>0.9</v>
      </c>
      <c r="J15" s="5">
        <v>409</v>
      </c>
      <c r="K15" s="117">
        <v>3</v>
      </c>
    </row>
    <row r="16" spans="1:11" ht="16.5" customHeight="1">
      <c r="A16" s="92" t="s">
        <v>9</v>
      </c>
      <c r="B16" s="113">
        <v>1110</v>
      </c>
      <c r="C16" s="118">
        <v>8.273148044630279</v>
      </c>
      <c r="D16" s="113">
        <v>470</v>
      </c>
      <c r="E16" s="118">
        <v>3.5030446675461544</v>
      </c>
      <c r="F16" s="113">
        <v>126</v>
      </c>
      <c r="G16" s="118">
        <v>0.9391141023634372</v>
      </c>
      <c r="H16" s="113">
        <v>129</v>
      </c>
      <c r="I16" s="118">
        <v>0.961473961943519</v>
      </c>
      <c r="J16" s="113">
        <v>385</v>
      </c>
      <c r="K16" s="118">
        <v>2.8695153127771693</v>
      </c>
    </row>
    <row r="17" spans="1:11" ht="16.5" customHeight="1">
      <c r="A17" s="92" t="s">
        <v>13</v>
      </c>
      <c r="B17" s="113">
        <v>1072</v>
      </c>
      <c r="C17" s="118">
        <v>7.989923156615909</v>
      </c>
      <c r="D17" s="113">
        <v>444</v>
      </c>
      <c r="E17" s="118">
        <v>3.309259217852112</v>
      </c>
      <c r="F17" s="113">
        <v>126</v>
      </c>
      <c r="G17" s="118">
        <v>0.9391141023634372</v>
      </c>
      <c r="H17" s="113">
        <v>133</v>
      </c>
      <c r="I17" s="118">
        <v>0.9912871080502949</v>
      </c>
      <c r="J17" s="113">
        <v>369</v>
      </c>
      <c r="K17" s="118">
        <v>2.750262728350066</v>
      </c>
    </row>
    <row r="18" spans="1:11" ht="16.5" customHeight="1">
      <c r="A18" s="92" t="s">
        <v>67</v>
      </c>
      <c r="B18" s="113">
        <v>1085</v>
      </c>
      <c r="C18" s="118">
        <v>8.124358849560835</v>
      </c>
      <c r="D18" s="113">
        <v>444</v>
      </c>
      <c r="E18" s="118">
        <v>3.3246224232304247</v>
      </c>
      <c r="F18" s="113">
        <v>143</v>
      </c>
      <c r="G18" s="118">
        <v>1.0707680327070963</v>
      </c>
      <c r="H18" s="113">
        <v>161</v>
      </c>
      <c r="I18" s="118">
        <v>1.2055500228380596</v>
      </c>
      <c r="J18" s="113">
        <v>337</v>
      </c>
      <c r="K18" s="152">
        <v>2.523418370785255</v>
      </c>
    </row>
    <row r="19" spans="1:11" ht="16.5" customHeight="1">
      <c r="A19" s="92" t="s">
        <v>70</v>
      </c>
      <c r="B19" s="113">
        <v>1091</v>
      </c>
      <c r="C19" s="118">
        <v>8.16317368629769</v>
      </c>
      <c r="D19" s="113">
        <v>452</v>
      </c>
      <c r="E19" s="118">
        <v>3.381993131261738</v>
      </c>
      <c r="F19" s="113">
        <v>123</v>
      </c>
      <c r="G19" s="118">
        <v>0.9203211397017561</v>
      </c>
      <c r="H19" s="113">
        <v>134</v>
      </c>
      <c r="I19" s="118">
        <v>1.00262628227671</v>
      </c>
      <c r="J19" s="113">
        <v>382</v>
      </c>
      <c r="K19" s="152">
        <v>2.8582331330574866</v>
      </c>
    </row>
    <row r="20" spans="1:11" ht="16.5" customHeight="1">
      <c r="A20" s="92" t="s">
        <v>85</v>
      </c>
      <c r="B20" s="113">
        <v>1071</v>
      </c>
      <c r="C20" s="118">
        <v>8.026740813466338</v>
      </c>
      <c r="D20" s="113">
        <v>467</v>
      </c>
      <c r="E20" s="118">
        <v>3.499988758066088</v>
      </c>
      <c r="F20" s="113">
        <v>115</v>
      </c>
      <c r="G20" s="118">
        <v>0.8618815999520344</v>
      </c>
      <c r="H20" s="113">
        <v>147</v>
      </c>
      <c r="I20" s="118">
        <v>1.1017095234169485</v>
      </c>
      <c r="J20" s="113">
        <v>342</v>
      </c>
      <c r="K20" s="118">
        <v>2.563160932031267</v>
      </c>
    </row>
    <row r="21" spans="1:11" ht="16.5" customHeight="1">
      <c r="A21" s="92" t="s">
        <v>133</v>
      </c>
      <c r="B21" s="114">
        <v>1112</v>
      </c>
      <c r="C21" s="152">
        <v>8.17358579324944</v>
      </c>
      <c r="D21" s="114">
        <v>520</v>
      </c>
      <c r="E21" s="152">
        <v>3.8221804069152063</v>
      </c>
      <c r="F21" s="114">
        <v>133</v>
      </c>
      <c r="G21" s="152">
        <v>0.9775961425379277</v>
      </c>
      <c r="H21" s="114">
        <v>124</v>
      </c>
      <c r="I21" s="152">
        <v>0.9114430201105492</v>
      </c>
      <c r="J21" s="114">
        <v>335</v>
      </c>
      <c r="K21" s="152">
        <v>2.462366223685758</v>
      </c>
    </row>
    <row r="22" spans="1:11" ht="16.5" customHeight="1">
      <c r="A22" s="93" t="s">
        <v>140</v>
      </c>
      <c r="B22" s="151">
        <v>1066</v>
      </c>
      <c r="C22" s="153">
        <v>8.000180116625515</v>
      </c>
      <c r="D22" s="151">
        <v>467</v>
      </c>
      <c r="E22" s="153">
        <v>3.5047693381464495</v>
      </c>
      <c r="F22" s="151">
        <v>121</v>
      </c>
      <c r="G22" s="153">
        <v>0.9080879869715641</v>
      </c>
      <c r="H22" s="151">
        <v>141</v>
      </c>
      <c r="I22" s="153">
        <v>1.0581851749007483</v>
      </c>
      <c r="J22" s="151">
        <v>337</v>
      </c>
      <c r="K22" s="153">
        <v>2.5291376166067527</v>
      </c>
    </row>
    <row r="23" spans="1:11" ht="16.5" customHeight="1">
      <c r="A23" s="148"/>
      <c r="B23" s="149"/>
      <c r="C23" s="150"/>
      <c r="D23" s="149"/>
      <c r="E23" s="150"/>
      <c r="F23" s="149"/>
      <c r="G23" s="150"/>
      <c r="H23" s="149"/>
      <c r="I23" s="150"/>
      <c r="J23" s="149"/>
      <c r="K23" s="150"/>
    </row>
    <row r="24" spans="1:11" ht="18" customHeight="1">
      <c r="A24" s="172" t="s">
        <v>14</v>
      </c>
      <c r="B24" s="180"/>
      <c r="C24" s="180"/>
      <c r="D24" s="180"/>
      <c r="E24" s="180"/>
      <c r="F24" s="180"/>
      <c r="G24" s="180"/>
      <c r="H24" s="180"/>
      <c r="I24" s="180"/>
      <c r="J24" s="180"/>
      <c r="K24" s="180"/>
    </row>
    <row r="25" spans="1:11" ht="18" customHeight="1">
      <c r="A25" s="47"/>
      <c r="B25" s="65"/>
      <c r="C25" s="65"/>
      <c r="D25" s="65"/>
      <c r="E25" s="65"/>
      <c r="F25" s="65"/>
      <c r="G25" s="65"/>
      <c r="H25" s="65"/>
      <c r="I25" s="65"/>
      <c r="J25" s="65"/>
      <c r="K25" s="65"/>
    </row>
    <row r="26" spans="1:11" ht="15.75" customHeight="1">
      <c r="A26" s="173" t="s">
        <v>147</v>
      </c>
      <c r="B26" s="181"/>
      <c r="C26" s="181"/>
      <c r="D26" s="181"/>
      <c r="E26" s="181"/>
      <c r="F26" s="181"/>
      <c r="G26" s="181"/>
      <c r="H26" s="181"/>
      <c r="I26" s="181"/>
      <c r="J26" s="181"/>
      <c r="K26" s="181"/>
    </row>
  </sheetData>
  <mergeCells count="8">
    <mergeCell ref="A6:A8"/>
    <mergeCell ref="B6:C7"/>
    <mergeCell ref="A24:K24"/>
    <mergeCell ref="A26:K26"/>
    <mergeCell ref="D7:E7"/>
    <mergeCell ref="F7:G7"/>
    <mergeCell ref="H7:I7"/>
    <mergeCell ref="J7:K7"/>
  </mergeCells>
  <printOptions horizontalCentered="1"/>
  <pageMargins left="0.5" right="0.5" top="1" bottom="1" header="0" footer="0"/>
  <pageSetup fitToHeight="1" fitToWidth="1" orientation="portrait" r:id="rId1"/>
</worksheet>
</file>

<file path=xl/worksheets/sheet4.xml><?xml version="1.0" encoding="utf-8"?>
<worksheet xmlns="http://schemas.openxmlformats.org/spreadsheetml/2006/main" xmlns:r="http://schemas.openxmlformats.org/officeDocument/2006/relationships">
  <dimension ref="A1:J28"/>
  <sheetViews>
    <sheetView workbookViewId="0" topLeftCell="A1">
      <selection activeCell="A1" sqref="A1"/>
    </sheetView>
  </sheetViews>
  <sheetFormatPr defaultColWidth="9.00390625" defaultRowHeight="12.75"/>
  <cols>
    <col min="1" max="1" width="17.00390625" style="1" customWidth="1"/>
    <col min="2" max="2" width="9.75390625" style="1" customWidth="1"/>
    <col min="3" max="3" width="8.50390625" style="1" customWidth="1"/>
    <col min="4" max="4" width="6.625" style="1" customWidth="1"/>
    <col min="5" max="5" width="9.375" style="1" customWidth="1"/>
    <col min="6" max="7" width="9.625" style="1" customWidth="1"/>
    <col min="8" max="8" width="8.625" style="1" customWidth="1"/>
    <col min="9" max="9" width="9.75390625" style="1" customWidth="1"/>
    <col min="10" max="10" width="8.625" style="1" customWidth="1"/>
    <col min="11" max="16384" width="9.00390625" style="1" customWidth="1"/>
  </cols>
  <sheetData>
    <row r="1" ht="12.75">
      <c r="A1" s="84"/>
    </row>
    <row r="2" spans="1:10" ht="12.75">
      <c r="A2" s="2" t="s">
        <v>15</v>
      </c>
      <c r="B2" s="3"/>
      <c r="C2" s="3"/>
      <c r="D2" s="3"/>
      <c r="E2" s="3"/>
      <c r="F2" s="3"/>
      <c r="G2" s="3"/>
      <c r="H2" s="3"/>
      <c r="I2" s="3"/>
      <c r="J2" s="3"/>
    </row>
    <row r="3" spans="1:10" ht="12.75">
      <c r="A3" s="4" t="s">
        <v>134</v>
      </c>
      <c r="B3" s="3"/>
      <c r="C3" s="3"/>
      <c r="D3" s="3"/>
      <c r="E3" s="3"/>
      <c r="F3" s="3"/>
      <c r="G3" s="3"/>
      <c r="H3" s="3"/>
      <c r="I3" s="3"/>
      <c r="J3" s="3"/>
    </row>
    <row r="4" spans="1:10" ht="12.75">
      <c r="A4" s="2" t="s">
        <v>142</v>
      </c>
      <c r="B4" s="3"/>
      <c r="C4" s="3"/>
      <c r="D4" s="3"/>
      <c r="E4" s="3"/>
      <c r="F4" s="3"/>
      <c r="G4" s="3"/>
      <c r="H4" s="3"/>
      <c r="I4" s="3"/>
      <c r="J4" s="3"/>
    </row>
    <row r="5" spans="1:10" ht="12.75">
      <c r="A5" s="2"/>
      <c r="B5" s="3"/>
      <c r="C5" s="3"/>
      <c r="D5" s="3"/>
      <c r="E5" s="3"/>
      <c r="F5" s="3"/>
      <c r="G5" s="3"/>
      <c r="H5" s="3"/>
      <c r="I5" s="3"/>
      <c r="J5" s="3"/>
    </row>
    <row r="6" spans="1:10" ht="16.5" customHeight="1">
      <c r="A6" s="170" t="s">
        <v>16</v>
      </c>
      <c r="B6" s="85" t="s">
        <v>17</v>
      </c>
      <c r="C6" s="39" t="s">
        <v>18</v>
      </c>
      <c r="D6" s="40"/>
      <c r="E6" s="41" t="s">
        <v>19</v>
      </c>
      <c r="F6" s="40"/>
      <c r="G6" s="41" t="s">
        <v>20</v>
      </c>
      <c r="H6" s="40"/>
      <c r="I6" s="41" t="s">
        <v>21</v>
      </c>
      <c r="J6" s="40"/>
    </row>
    <row r="7" spans="1:10" ht="16.5" customHeight="1">
      <c r="A7" s="175"/>
      <c r="B7" s="86" t="s">
        <v>22</v>
      </c>
      <c r="C7" s="38" t="s">
        <v>23</v>
      </c>
      <c r="D7" s="38" t="s">
        <v>24</v>
      </c>
      <c r="E7" s="38" t="s">
        <v>23</v>
      </c>
      <c r="F7" s="38" t="s">
        <v>24</v>
      </c>
      <c r="G7" s="38" t="s">
        <v>23</v>
      </c>
      <c r="H7" s="38" t="s">
        <v>24</v>
      </c>
      <c r="I7" s="38" t="s">
        <v>23</v>
      </c>
      <c r="J7" s="38" t="s">
        <v>24</v>
      </c>
    </row>
    <row r="8" spans="1:10" ht="24.75" customHeight="1">
      <c r="A8" s="87" t="s">
        <v>25</v>
      </c>
      <c r="B8" s="63">
        <v>133247</v>
      </c>
      <c r="C8" s="63">
        <v>1066</v>
      </c>
      <c r="D8" s="122">
        <v>8.000180116625515</v>
      </c>
      <c r="E8" s="63">
        <v>588</v>
      </c>
      <c r="F8" s="122">
        <v>4.412857325118014</v>
      </c>
      <c r="G8" s="63">
        <v>786</v>
      </c>
      <c r="H8" s="122">
        <v>5.8988194856169365</v>
      </c>
      <c r="I8" s="63">
        <v>1374</v>
      </c>
      <c r="J8" s="122">
        <v>10.251206792357106</v>
      </c>
    </row>
    <row r="9" spans="1:10" ht="12.75">
      <c r="A9" s="9"/>
      <c r="B9" s="113"/>
      <c r="C9" s="113"/>
      <c r="D9" s="118"/>
      <c r="E9" s="113"/>
      <c r="F9" s="117"/>
      <c r="G9" s="113"/>
      <c r="H9" s="118"/>
      <c r="I9" s="113"/>
      <c r="J9" s="117"/>
    </row>
    <row r="10" spans="1:10" ht="12.75">
      <c r="A10" s="88" t="s">
        <v>26</v>
      </c>
      <c r="B10" s="5">
        <v>104489</v>
      </c>
      <c r="C10" s="5">
        <v>635</v>
      </c>
      <c r="D10" s="117">
        <v>6.077194728631722</v>
      </c>
      <c r="E10" s="5">
        <v>348</v>
      </c>
      <c r="F10" s="117">
        <v>3.330494118998172</v>
      </c>
      <c r="G10" s="5">
        <v>497</v>
      </c>
      <c r="H10" s="117">
        <v>4.7339645286038134</v>
      </c>
      <c r="I10" s="5">
        <v>845</v>
      </c>
      <c r="J10" s="117">
        <v>8.048692206579926</v>
      </c>
    </row>
    <row r="11" spans="1:10" ht="12.75">
      <c r="A11" s="88" t="s">
        <v>27</v>
      </c>
      <c r="B11" s="5">
        <v>23494</v>
      </c>
      <c r="C11" s="5">
        <v>398</v>
      </c>
      <c r="D11" s="117">
        <v>16.9404954456457</v>
      </c>
      <c r="E11" s="5">
        <v>217</v>
      </c>
      <c r="F11" s="117">
        <v>9.236400783178684</v>
      </c>
      <c r="G11" s="5">
        <v>227</v>
      </c>
      <c r="H11" s="117">
        <v>9.569579697314616</v>
      </c>
      <c r="I11" s="5">
        <v>444</v>
      </c>
      <c r="J11" s="117">
        <v>18.717592007082335</v>
      </c>
    </row>
    <row r="12" spans="1:10" ht="12.75">
      <c r="A12" s="88" t="s">
        <v>28</v>
      </c>
      <c r="B12" s="5">
        <v>637</v>
      </c>
      <c r="C12" s="5">
        <v>8</v>
      </c>
      <c r="D12" s="117">
        <v>12.558869701726845</v>
      </c>
      <c r="E12" s="146">
        <v>6</v>
      </c>
      <c r="F12" s="117">
        <v>9.419152276295133</v>
      </c>
      <c r="G12" s="146">
        <v>5</v>
      </c>
      <c r="H12" s="117">
        <v>7.788161993769471</v>
      </c>
      <c r="I12" s="5">
        <v>11</v>
      </c>
      <c r="J12" s="117">
        <v>17.133956386292834</v>
      </c>
    </row>
    <row r="13" spans="1:10" ht="12.75">
      <c r="A13" s="88" t="s">
        <v>38</v>
      </c>
      <c r="B13" s="5">
        <v>4115</v>
      </c>
      <c r="C13" s="114">
        <v>17</v>
      </c>
      <c r="D13" s="117">
        <v>4.131227217496963</v>
      </c>
      <c r="E13" s="99">
        <v>11</v>
      </c>
      <c r="F13" s="117">
        <v>2.67314702308627</v>
      </c>
      <c r="G13" s="99">
        <v>21</v>
      </c>
      <c r="H13" s="117">
        <v>5.077369439071567</v>
      </c>
      <c r="I13" s="5">
        <v>32</v>
      </c>
      <c r="J13" s="117">
        <v>7.7369439071566735</v>
      </c>
    </row>
    <row r="14" spans="1:10" ht="12.75">
      <c r="A14" s="89"/>
      <c r="B14" s="113"/>
      <c r="C14" s="113"/>
      <c r="D14" s="119"/>
      <c r="E14" s="99"/>
      <c r="F14" s="119"/>
      <c r="G14" s="113"/>
      <c r="H14" s="117"/>
      <c r="I14" s="113"/>
      <c r="J14" s="117"/>
    </row>
    <row r="15" spans="1:10" ht="12.75">
      <c r="A15" s="90" t="s">
        <v>30</v>
      </c>
      <c r="B15" s="145">
        <v>3789</v>
      </c>
      <c r="C15" s="145">
        <v>18</v>
      </c>
      <c r="D15" s="147">
        <v>4.750593824228028</v>
      </c>
      <c r="E15" s="145">
        <v>13</v>
      </c>
      <c r="F15" s="147">
        <v>3.4309844286091318</v>
      </c>
      <c r="G15" s="145">
        <v>23</v>
      </c>
      <c r="H15" s="147">
        <v>6.033578174186778</v>
      </c>
      <c r="I15" s="145">
        <v>36</v>
      </c>
      <c r="J15" s="147">
        <v>9.44386149003148</v>
      </c>
    </row>
    <row r="16" spans="1:10" ht="12.75">
      <c r="A16" s="91" t="s">
        <v>31</v>
      </c>
      <c r="B16" s="115">
        <v>7317</v>
      </c>
      <c r="C16" s="115">
        <v>53</v>
      </c>
      <c r="D16" s="120">
        <v>7.243405767391007</v>
      </c>
      <c r="E16" s="115">
        <v>33</v>
      </c>
      <c r="F16" s="120">
        <v>4.510045100451004</v>
      </c>
      <c r="G16" s="115">
        <v>32</v>
      </c>
      <c r="H16" s="120">
        <v>4.354333922982719</v>
      </c>
      <c r="I16" s="115">
        <v>65</v>
      </c>
      <c r="J16" s="120">
        <v>8.844740781058647</v>
      </c>
    </row>
    <row r="17" spans="1:10" ht="12.75">
      <c r="A17" s="94"/>
      <c r="B17" s="144"/>
      <c r="C17" s="144"/>
      <c r="D17" s="53"/>
      <c r="E17" s="144"/>
      <c r="F17" s="53"/>
      <c r="G17" s="144"/>
      <c r="H17" s="53"/>
      <c r="I17" s="144"/>
      <c r="J17" s="53"/>
    </row>
    <row r="18" spans="1:10" ht="94.5" customHeight="1">
      <c r="A18" s="173" t="s">
        <v>138</v>
      </c>
      <c r="B18" s="181"/>
      <c r="C18" s="181"/>
      <c r="D18" s="181"/>
      <c r="E18" s="181"/>
      <c r="F18" s="181"/>
      <c r="G18" s="181"/>
      <c r="H18" s="181"/>
      <c r="I18" s="181"/>
      <c r="J18" s="181"/>
    </row>
    <row r="19" spans="1:10" ht="12.75" customHeight="1">
      <c r="A19" s="28"/>
      <c r="B19" s="48"/>
      <c r="C19" s="48"/>
      <c r="D19" s="48"/>
      <c r="E19" s="48"/>
      <c r="F19" s="48"/>
      <c r="G19" s="48"/>
      <c r="H19" s="48"/>
      <c r="I19" s="48"/>
      <c r="J19" s="48"/>
    </row>
    <row r="20" spans="1:10" ht="29.25" customHeight="1">
      <c r="A20" s="173" t="s">
        <v>86</v>
      </c>
      <c r="B20" s="181"/>
      <c r="C20" s="181"/>
      <c r="D20" s="181"/>
      <c r="E20" s="181"/>
      <c r="F20" s="181"/>
      <c r="G20" s="181"/>
      <c r="H20" s="181"/>
      <c r="I20" s="181"/>
      <c r="J20" s="181"/>
    </row>
    <row r="21" spans="1:10" ht="12.75" customHeight="1">
      <c r="A21" s="28"/>
      <c r="B21" s="48"/>
      <c r="C21" s="48"/>
      <c r="D21" s="48"/>
      <c r="E21" s="48"/>
      <c r="F21" s="48"/>
      <c r="G21" s="48"/>
      <c r="H21" s="48"/>
      <c r="I21" s="48"/>
      <c r="J21" s="48"/>
    </row>
    <row r="22" spans="1:10" ht="17.25" customHeight="1">
      <c r="A22" s="173" t="s">
        <v>144</v>
      </c>
      <c r="B22" s="181"/>
      <c r="C22" s="181"/>
      <c r="D22" s="181"/>
      <c r="E22" s="181"/>
      <c r="F22" s="181"/>
      <c r="G22" s="181"/>
      <c r="H22" s="181"/>
      <c r="I22" s="181"/>
      <c r="J22" s="181"/>
    </row>
    <row r="23" ht="12.75">
      <c r="A23" s="1" t="s">
        <v>87</v>
      </c>
    </row>
    <row r="24" ht="12.75">
      <c r="A24" s="1" t="s">
        <v>83</v>
      </c>
    </row>
    <row r="25" ht="12.75">
      <c r="A25" s="1" t="s">
        <v>88</v>
      </c>
    </row>
    <row r="28" ht="12.75">
      <c r="A28" s="1" t="s">
        <v>87</v>
      </c>
    </row>
  </sheetData>
  <mergeCells count="4">
    <mergeCell ref="A6:A7"/>
    <mergeCell ref="A22:J22"/>
    <mergeCell ref="A18:J18"/>
    <mergeCell ref="A20:J20"/>
  </mergeCells>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9.00390625" defaultRowHeight="12.75"/>
  <cols>
    <col min="1" max="1" width="36.50390625" style="1" customWidth="1"/>
    <col min="2" max="2" width="7.375" style="1" customWidth="1"/>
    <col min="3" max="3" width="6.875" style="1" customWidth="1"/>
    <col min="4" max="4" width="7.00390625" style="1" customWidth="1"/>
    <col min="5" max="5" width="7.375" style="1" customWidth="1"/>
    <col min="6" max="6" width="7.875" style="1" customWidth="1"/>
    <col min="7" max="7" width="7.375" style="1" customWidth="1"/>
    <col min="8" max="16384" width="9.00390625" style="1" customWidth="1"/>
  </cols>
  <sheetData>
    <row r="2" spans="1:7" ht="12.75">
      <c r="A2" s="2" t="s">
        <v>32</v>
      </c>
      <c r="B2" s="3"/>
      <c r="C2" s="3"/>
      <c r="D2" s="3"/>
      <c r="E2" s="3"/>
      <c r="F2" s="3"/>
      <c r="G2" s="3"/>
    </row>
    <row r="3" spans="1:7" ht="12.75">
      <c r="A3" s="4" t="s">
        <v>135</v>
      </c>
      <c r="B3" s="3"/>
      <c r="C3" s="3"/>
      <c r="D3" s="3"/>
      <c r="E3" s="3"/>
      <c r="F3" s="3"/>
      <c r="G3" s="3"/>
    </row>
    <row r="4" spans="1:7" ht="12.75">
      <c r="A4" s="2" t="s">
        <v>142</v>
      </c>
      <c r="B4" s="3"/>
      <c r="C4" s="3"/>
      <c r="D4" s="3"/>
      <c r="E4" s="3"/>
      <c r="F4" s="3"/>
      <c r="G4" s="3"/>
    </row>
    <row r="5" spans="1:7" ht="12.75">
      <c r="A5" s="2"/>
      <c r="B5" s="3"/>
      <c r="C5" s="3"/>
      <c r="D5" s="3"/>
      <c r="E5" s="3"/>
      <c r="F5" s="3"/>
      <c r="G5" s="3"/>
    </row>
    <row r="6" spans="1:7" ht="18" customHeight="1">
      <c r="A6" s="159" t="s">
        <v>131</v>
      </c>
      <c r="B6" s="80" t="s">
        <v>56</v>
      </c>
      <c r="C6" s="76"/>
      <c r="D6" s="76"/>
      <c r="E6" s="76"/>
      <c r="F6" s="76"/>
      <c r="G6" s="77"/>
    </row>
    <row r="7" spans="1:7" ht="44.25" customHeight="1">
      <c r="A7" s="160"/>
      <c r="B7" s="81" t="s">
        <v>89</v>
      </c>
      <c r="C7" s="81" t="s">
        <v>90</v>
      </c>
      <c r="D7" s="81" t="s">
        <v>91</v>
      </c>
      <c r="E7" s="81" t="s">
        <v>92</v>
      </c>
      <c r="F7" s="81" t="s">
        <v>93</v>
      </c>
      <c r="G7" s="82" t="s">
        <v>94</v>
      </c>
    </row>
    <row r="8" spans="1:7" ht="17.25" customHeight="1">
      <c r="A8" s="83" t="s">
        <v>125</v>
      </c>
      <c r="B8" s="141">
        <v>174</v>
      </c>
      <c r="C8" s="141">
        <v>63</v>
      </c>
      <c r="D8" s="141">
        <v>29</v>
      </c>
      <c r="E8" s="141">
        <v>24</v>
      </c>
      <c r="F8" s="141">
        <v>42</v>
      </c>
      <c r="G8" s="60">
        <v>16</v>
      </c>
    </row>
    <row r="9" spans="1:7" ht="30" customHeight="1">
      <c r="A9" s="78" t="s">
        <v>126</v>
      </c>
      <c r="B9" s="142">
        <v>247</v>
      </c>
      <c r="C9" s="142">
        <v>222</v>
      </c>
      <c r="D9" s="142">
        <v>15</v>
      </c>
      <c r="E9" s="142">
        <v>8</v>
      </c>
      <c r="F9" s="140">
        <v>2</v>
      </c>
      <c r="G9" s="140" t="s">
        <v>153</v>
      </c>
    </row>
    <row r="10" spans="1:7" ht="17.25" customHeight="1">
      <c r="A10" s="83" t="s">
        <v>124</v>
      </c>
      <c r="B10" s="141">
        <v>96</v>
      </c>
      <c r="C10" s="140" t="s">
        <v>153</v>
      </c>
      <c r="D10" s="140" t="s">
        <v>153</v>
      </c>
      <c r="E10" s="141">
        <v>5</v>
      </c>
      <c r="F10" s="141">
        <v>76</v>
      </c>
      <c r="G10" s="60">
        <v>15</v>
      </c>
    </row>
    <row r="11" spans="1:7" ht="17.25" customHeight="1">
      <c r="A11" s="83" t="s">
        <v>127</v>
      </c>
      <c r="B11" s="141">
        <v>56</v>
      </c>
      <c r="C11" s="141">
        <v>23</v>
      </c>
      <c r="D11" s="141">
        <v>19</v>
      </c>
      <c r="E11" s="141">
        <v>8</v>
      </c>
      <c r="F11" s="141">
        <v>4</v>
      </c>
      <c r="G11" s="140">
        <v>2</v>
      </c>
    </row>
    <row r="12" spans="1:7" ht="17.25" customHeight="1">
      <c r="A12" s="83" t="s">
        <v>128</v>
      </c>
      <c r="B12" s="141">
        <v>65</v>
      </c>
      <c r="C12" s="141">
        <v>15</v>
      </c>
      <c r="D12" s="141">
        <v>14</v>
      </c>
      <c r="E12" s="141">
        <v>15</v>
      </c>
      <c r="F12" s="141">
        <v>17</v>
      </c>
      <c r="G12" s="60">
        <v>4</v>
      </c>
    </row>
    <row r="13" spans="1:7" ht="17.25" customHeight="1">
      <c r="A13" s="30" t="s">
        <v>130</v>
      </c>
      <c r="B13" s="141">
        <v>57</v>
      </c>
      <c r="C13" s="140" t="s">
        <v>153</v>
      </c>
      <c r="D13" s="143">
        <v>1</v>
      </c>
      <c r="E13" s="141">
        <v>6</v>
      </c>
      <c r="F13" s="141">
        <v>39</v>
      </c>
      <c r="G13" s="60">
        <v>11</v>
      </c>
    </row>
    <row r="14" spans="1:7" ht="17.25" customHeight="1">
      <c r="A14" s="30" t="s">
        <v>132</v>
      </c>
      <c r="B14" s="141">
        <v>10</v>
      </c>
      <c r="C14" s="140">
        <v>1</v>
      </c>
      <c r="D14" s="140" t="s">
        <v>153</v>
      </c>
      <c r="E14" s="140" t="s">
        <v>153</v>
      </c>
      <c r="F14" s="141">
        <v>4</v>
      </c>
      <c r="G14" s="60">
        <v>5</v>
      </c>
    </row>
    <row r="15" spans="1:7" ht="17.25" customHeight="1">
      <c r="A15" s="30" t="s">
        <v>33</v>
      </c>
      <c r="B15" s="141">
        <f>87+7+7+13+64+38+2+16+65+43+15+69+87</f>
        <v>513</v>
      </c>
      <c r="C15" s="141">
        <f>62+32+4+15+11+2+26+6</f>
        <v>158</v>
      </c>
      <c r="D15" s="143">
        <f>2+5+4+14+8+8+12+4</f>
        <v>57</v>
      </c>
      <c r="E15" s="141">
        <f>2+1+2+7+15+19+4+25+15</f>
        <v>90</v>
      </c>
      <c r="F15" s="141">
        <f>6+5+9+1+1+17+5+1+6+49</f>
        <v>100</v>
      </c>
      <c r="G15" s="60">
        <f>1+3+4+13</f>
        <v>21</v>
      </c>
    </row>
    <row r="16" spans="1:7" ht="19.5" customHeight="1">
      <c r="A16" s="32" t="s">
        <v>34</v>
      </c>
      <c r="B16" s="24">
        <v>1066</v>
      </c>
      <c r="C16" s="24">
        <v>467</v>
      </c>
      <c r="D16" s="24">
        <v>121</v>
      </c>
      <c r="E16" s="24">
        <v>141</v>
      </c>
      <c r="F16" s="24">
        <v>267</v>
      </c>
      <c r="G16" s="58">
        <v>70</v>
      </c>
    </row>
    <row r="17" spans="1:7" ht="12.75" customHeight="1">
      <c r="A17" s="126"/>
      <c r="B17" s="79"/>
      <c r="C17" s="79"/>
      <c r="D17" s="79"/>
      <c r="E17" s="79"/>
      <c r="F17" s="79"/>
      <c r="G17" s="79"/>
    </row>
    <row r="18" spans="1:7" ht="18.75" customHeight="1">
      <c r="A18" s="173" t="s">
        <v>144</v>
      </c>
      <c r="B18" s="173"/>
      <c r="C18" s="173"/>
      <c r="D18" s="173"/>
      <c r="E18" s="173"/>
      <c r="F18" s="173"/>
      <c r="G18" s="173"/>
    </row>
    <row r="19" ht="12.75">
      <c r="A19" s="1" t="s">
        <v>84</v>
      </c>
    </row>
  </sheetData>
  <mergeCells count="2">
    <mergeCell ref="A6:A7"/>
    <mergeCell ref="A18:G18"/>
  </mergeCells>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2:I23"/>
  <sheetViews>
    <sheetView workbookViewId="0" topLeftCell="A1">
      <selection activeCell="A1" sqref="A1"/>
    </sheetView>
  </sheetViews>
  <sheetFormatPr defaultColWidth="9.00390625" defaultRowHeight="12.75"/>
  <cols>
    <col min="1" max="1" width="48.875" style="1" customWidth="1"/>
    <col min="2" max="2" width="9.00390625" style="1" bestFit="1" customWidth="1"/>
    <col min="3" max="3" width="6.00390625" style="1" customWidth="1"/>
    <col min="4" max="4" width="8.00390625" style="1" bestFit="1" customWidth="1"/>
    <col min="5" max="5" width="6.125" style="1" bestFit="1" customWidth="1"/>
    <col min="6" max="6" width="8.00390625" style="1" bestFit="1" customWidth="1"/>
    <col min="7" max="7" width="7.25390625" style="1" bestFit="1" customWidth="1"/>
    <col min="8" max="8" width="8.00390625" style="1" bestFit="1" customWidth="1"/>
    <col min="9" max="9" width="7.375" style="1" customWidth="1"/>
    <col min="10" max="16384" width="9.00390625" style="1" customWidth="1"/>
  </cols>
  <sheetData>
    <row r="2" spans="1:9" ht="12.75">
      <c r="A2" s="2" t="s">
        <v>35</v>
      </c>
      <c r="B2" s="3"/>
      <c r="C2" s="3"/>
      <c r="D2" s="3"/>
      <c r="E2" s="3"/>
      <c r="F2" s="3"/>
      <c r="G2" s="3"/>
      <c r="H2" s="3"/>
      <c r="I2" s="3"/>
    </row>
    <row r="3" spans="1:9" ht="17.25" customHeight="1">
      <c r="A3" s="161" t="s">
        <v>136</v>
      </c>
      <c r="B3" s="161"/>
      <c r="C3" s="161"/>
      <c r="D3" s="161"/>
      <c r="E3" s="161"/>
      <c r="F3" s="161"/>
      <c r="G3" s="161"/>
      <c r="H3" s="161"/>
      <c r="I3" s="161"/>
    </row>
    <row r="4" spans="1:9" ht="16.5" customHeight="1">
      <c r="A4" s="136" t="s">
        <v>142</v>
      </c>
      <c r="B4" s="136"/>
      <c r="C4" s="136"/>
      <c r="D4" s="136"/>
      <c r="E4" s="136"/>
      <c r="F4" s="136"/>
      <c r="G4" s="136"/>
      <c r="H4" s="136"/>
      <c r="I4" s="136"/>
    </row>
    <row r="5" spans="1:9" ht="16.5" customHeight="1">
      <c r="A5" s="138"/>
      <c r="B5" s="138"/>
      <c r="C5" s="138"/>
      <c r="D5" s="138"/>
      <c r="E5" s="138"/>
      <c r="F5" s="138"/>
      <c r="G5" s="138"/>
      <c r="H5" s="138"/>
      <c r="I5" s="138"/>
    </row>
    <row r="6" spans="1:9" ht="15.75" customHeight="1">
      <c r="A6" s="73"/>
      <c r="B6" s="75" t="s">
        <v>78</v>
      </c>
      <c r="C6" s="76"/>
      <c r="D6" s="76"/>
      <c r="E6" s="76"/>
      <c r="F6" s="76"/>
      <c r="G6" s="76"/>
      <c r="H6" s="76"/>
      <c r="I6" s="77"/>
    </row>
    <row r="7" spans="1:9" ht="15.75" customHeight="1">
      <c r="A7" s="8" t="s">
        <v>131</v>
      </c>
      <c r="B7" s="39" t="s">
        <v>25</v>
      </c>
      <c r="C7" s="40"/>
      <c r="D7" s="41" t="s">
        <v>26</v>
      </c>
      <c r="E7" s="40"/>
      <c r="F7" s="41" t="s">
        <v>27</v>
      </c>
      <c r="G7" s="40"/>
      <c r="H7" s="41" t="s">
        <v>38</v>
      </c>
      <c r="I7" s="40"/>
    </row>
    <row r="8" spans="1:9" ht="16.5" customHeight="1">
      <c r="A8" s="20"/>
      <c r="B8" s="38" t="s">
        <v>23</v>
      </c>
      <c r="C8" s="38" t="s">
        <v>24</v>
      </c>
      <c r="D8" s="38" t="s">
        <v>23</v>
      </c>
      <c r="E8" s="38" t="s">
        <v>24</v>
      </c>
      <c r="F8" s="38" t="s">
        <v>23</v>
      </c>
      <c r="G8" s="38" t="s">
        <v>24</v>
      </c>
      <c r="H8" s="38" t="s">
        <v>23</v>
      </c>
      <c r="I8" s="38" t="s">
        <v>24</v>
      </c>
    </row>
    <row r="9" spans="1:9" ht="17.25" customHeight="1">
      <c r="A9" s="30" t="s">
        <v>125</v>
      </c>
      <c r="B9" s="60">
        <v>174</v>
      </c>
      <c r="C9" s="123">
        <v>130.58455349839022</v>
      </c>
      <c r="D9" s="60">
        <v>126</v>
      </c>
      <c r="E9" s="123">
        <v>120.58685603269244</v>
      </c>
      <c r="F9" s="60">
        <v>39</v>
      </c>
      <c r="G9" s="123">
        <v>165.99982974376437</v>
      </c>
      <c r="H9" s="60">
        <v>7</v>
      </c>
      <c r="I9" s="123">
        <v>147.30639730639732</v>
      </c>
    </row>
    <row r="10" spans="1:9" ht="29.25" customHeight="1">
      <c r="A10" s="78" t="s">
        <v>126</v>
      </c>
      <c r="B10" s="139">
        <v>247</v>
      </c>
      <c r="C10" s="123">
        <v>185.37002709254241</v>
      </c>
      <c r="D10" s="139">
        <v>123</v>
      </c>
      <c r="E10" s="123">
        <v>117.71574041286642</v>
      </c>
      <c r="F10" s="139">
        <v>112</v>
      </c>
      <c r="G10" s="123">
        <v>476.71745977696435</v>
      </c>
      <c r="H10" s="140">
        <v>9</v>
      </c>
      <c r="I10" s="123">
        <v>189.3939393939394</v>
      </c>
    </row>
    <row r="11" spans="1:9" ht="17.25" customHeight="1">
      <c r="A11" s="30" t="s">
        <v>124</v>
      </c>
      <c r="B11" s="60">
        <v>96</v>
      </c>
      <c r="C11" s="123">
        <v>72.0466502060084</v>
      </c>
      <c r="D11" s="60">
        <v>47</v>
      </c>
      <c r="E11" s="123">
        <v>44.98081137727416</v>
      </c>
      <c r="F11" s="60">
        <v>46</v>
      </c>
      <c r="G11" s="123">
        <v>195.79467097982464</v>
      </c>
      <c r="H11" s="60">
        <v>3</v>
      </c>
      <c r="I11" s="133" t="s">
        <v>29</v>
      </c>
    </row>
    <row r="12" spans="1:9" ht="17.25" customHeight="1">
      <c r="A12" s="30" t="s">
        <v>127</v>
      </c>
      <c r="B12" s="60">
        <v>56</v>
      </c>
      <c r="C12" s="123">
        <v>42.02721262017156</v>
      </c>
      <c r="D12" s="60">
        <v>26</v>
      </c>
      <c r="E12" s="123">
        <v>24.883002038492094</v>
      </c>
      <c r="F12" s="60">
        <v>29</v>
      </c>
      <c r="G12" s="123">
        <v>123.43577083510682</v>
      </c>
      <c r="H12" s="133" t="s">
        <v>153</v>
      </c>
      <c r="I12" s="133" t="s">
        <v>153</v>
      </c>
    </row>
    <row r="13" spans="1:9" ht="17.25" customHeight="1">
      <c r="A13" s="30" t="s">
        <v>128</v>
      </c>
      <c r="B13" s="60">
        <v>65</v>
      </c>
      <c r="C13" s="123">
        <v>48.781586076984844</v>
      </c>
      <c r="D13" s="60">
        <v>32</v>
      </c>
      <c r="E13" s="123">
        <v>30.62523327814411</v>
      </c>
      <c r="F13" s="60">
        <v>31</v>
      </c>
      <c r="G13" s="123">
        <v>131.94858261683834</v>
      </c>
      <c r="H13" s="129">
        <v>1</v>
      </c>
      <c r="I13" s="133" t="s">
        <v>29</v>
      </c>
    </row>
    <row r="14" spans="1:9" ht="17.25" customHeight="1">
      <c r="A14" s="30" t="s">
        <v>130</v>
      </c>
      <c r="B14" s="60">
        <v>57</v>
      </c>
      <c r="C14" s="123">
        <v>42.77769855981749</v>
      </c>
      <c r="D14" s="60">
        <v>40</v>
      </c>
      <c r="E14" s="123">
        <v>38.28154159768014</v>
      </c>
      <c r="F14" s="60">
        <v>17</v>
      </c>
      <c r="G14" s="123">
        <v>72.3589001447178</v>
      </c>
      <c r="H14" s="133" t="s">
        <v>153</v>
      </c>
      <c r="I14" s="133" t="s">
        <v>153</v>
      </c>
    </row>
    <row r="15" spans="1:9" ht="17.25" customHeight="1">
      <c r="A15" s="30" t="s">
        <v>132</v>
      </c>
      <c r="B15" s="60">
        <v>10</v>
      </c>
      <c r="C15" s="123">
        <v>7.504859396459207</v>
      </c>
      <c r="D15" s="60">
        <v>7</v>
      </c>
      <c r="E15" s="123">
        <v>6.699269779594023</v>
      </c>
      <c r="F15" s="60">
        <v>3</v>
      </c>
      <c r="G15" s="133" t="s">
        <v>29</v>
      </c>
      <c r="H15" s="133" t="s">
        <v>153</v>
      </c>
      <c r="I15" s="133" t="s">
        <v>153</v>
      </c>
    </row>
    <row r="16" spans="1:9" ht="17.25" customHeight="1">
      <c r="A16" s="30" t="s">
        <v>33</v>
      </c>
      <c r="B16" s="60">
        <v>361</v>
      </c>
      <c r="C16" s="64">
        <v>270.9254242121774</v>
      </c>
      <c r="D16" s="60">
        <v>234</v>
      </c>
      <c r="E16" s="64">
        <v>223.9470183464288</v>
      </c>
      <c r="F16" s="60">
        <v>121</v>
      </c>
      <c r="G16" s="64">
        <v>515.0251127947561</v>
      </c>
      <c r="H16" s="60">
        <v>5</v>
      </c>
      <c r="I16" s="133" t="s">
        <v>29</v>
      </c>
    </row>
    <row r="17" spans="1:9" ht="20.25" customHeight="1">
      <c r="A17" s="32" t="s">
        <v>34</v>
      </c>
      <c r="B17" s="58">
        <v>1066</v>
      </c>
      <c r="C17" s="22">
        <v>800.0180116625515</v>
      </c>
      <c r="D17" s="58">
        <v>635</v>
      </c>
      <c r="E17" s="22">
        <v>607.7194728631722</v>
      </c>
      <c r="F17" s="58">
        <v>398</v>
      </c>
      <c r="G17" s="22">
        <v>1694.0495445645697</v>
      </c>
      <c r="H17" s="58">
        <v>25</v>
      </c>
      <c r="I17" s="22">
        <v>526.0942760942761</v>
      </c>
    </row>
    <row r="18" spans="1:9" ht="12.75" customHeight="1">
      <c r="A18" s="126"/>
      <c r="B18" s="79"/>
      <c r="C18" s="127"/>
      <c r="D18" s="79"/>
      <c r="E18" s="127"/>
      <c r="F18" s="79"/>
      <c r="G18" s="127"/>
      <c r="H18" s="79"/>
      <c r="I18" s="127"/>
    </row>
    <row r="19" spans="1:9" ht="37.5" customHeight="1">
      <c r="A19" s="173" t="s">
        <v>95</v>
      </c>
      <c r="B19" s="180"/>
      <c r="C19" s="180"/>
      <c r="D19" s="180"/>
      <c r="E19" s="180"/>
      <c r="F19" s="180"/>
      <c r="G19" s="180"/>
      <c r="H19" s="180"/>
      <c r="I19" s="180"/>
    </row>
    <row r="20" spans="1:9" ht="12.75" customHeight="1">
      <c r="A20" s="28"/>
      <c r="B20" s="65"/>
      <c r="C20" s="65"/>
      <c r="D20" s="65"/>
      <c r="E20" s="65"/>
      <c r="F20" s="65"/>
      <c r="G20" s="65"/>
      <c r="H20" s="65"/>
      <c r="I20" s="65"/>
    </row>
    <row r="21" spans="1:9" ht="35.25" customHeight="1">
      <c r="A21" s="173" t="s">
        <v>96</v>
      </c>
      <c r="B21" s="180"/>
      <c r="C21" s="180"/>
      <c r="D21" s="180"/>
      <c r="E21" s="180"/>
      <c r="F21" s="180"/>
      <c r="G21" s="180"/>
      <c r="H21" s="180"/>
      <c r="I21" s="180"/>
    </row>
    <row r="22" spans="1:9" ht="12.75" customHeight="1">
      <c r="A22" s="28"/>
      <c r="B22" s="65"/>
      <c r="C22" s="65"/>
      <c r="D22" s="65"/>
      <c r="E22" s="65"/>
      <c r="F22" s="65"/>
      <c r="G22" s="65"/>
      <c r="H22" s="65"/>
      <c r="I22" s="65"/>
    </row>
    <row r="23" spans="1:9" ht="12.75">
      <c r="A23" s="173" t="s">
        <v>144</v>
      </c>
      <c r="B23" s="180"/>
      <c r="C23" s="180"/>
      <c r="D23" s="180"/>
      <c r="E23" s="180"/>
      <c r="F23" s="180"/>
      <c r="G23" s="180"/>
      <c r="H23" s="180"/>
      <c r="I23" s="180"/>
    </row>
  </sheetData>
  <mergeCells count="5">
    <mergeCell ref="A19:I19"/>
    <mergeCell ref="A21:I21"/>
    <mergeCell ref="A23:I23"/>
    <mergeCell ref="A3:I3"/>
    <mergeCell ref="A4:I4"/>
  </mergeCells>
  <printOptions horizontalCentered="1"/>
  <pageMargins left="0.5" right="0" top="1" bottom="1" header="0" footer="0"/>
  <pageSetup fitToHeight="1" fitToWidth="1" orientation="portrait" scale="83" r:id="rId1"/>
</worksheet>
</file>

<file path=xl/worksheets/sheet7.xml><?xml version="1.0" encoding="utf-8"?>
<worksheet xmlns="http://schemas.openxmlformats.org/spreadsheetml/2006/main" xmlns:r="http://schemas.openxmlformats.org/officeDocument/2006/relationships">
  <dimension ref="A2:G24"/>
  <sheetViews>
    <sheetView workbookViewId="0" topLeftCell="A1">
      <selection activeCell="A1" sqref="A1"/>
    </sheetView>
  </sheetViews>
  <sheetFormatPr defaultColWidth="9.00390625" defaultRowHeight="12.75"/>
  <cols>
    <col min="1" max="1" width="35.50390625" style="1" customWidth="1"/>
    <col min="2" max="2" width="7.625" style="1" customWidth="1"/>
    <col min="3" max="3" width="7.875" style="1" customWidth="1"/>
    <col min="4" max="4" width="7.625" style="1" customWidth="1"/>
    <col min="5" max="5" width="7.875" style="1" customWidth="1"/>
    <col min="6" max="6" width="7.625" style="1" customWidth="1"/>
    <col min="7" max="7" width="8.25390625" style="1" customWidth="1"/>
    <col min="8" max="16384" width="9.00390625" style="1" customWidth="1"/>
  </cols>
  <sheetData>
    <row r="2" spans="1:7" ht="12.75">
      <c r="A2" s="2" t="s">
        <v>36</v>
      </c>
      <c r="B2" s="3"/>
      <c r="C2" s="3"/>
      <c r="D2" s="3"/>
      <c r="E2" s="3"/>
      <c r="F2" s="3"/>
      <c r="G2" s="3"/>
    </row>
    <row r="3" spans="1:7" ht="17.25" customHeight="1">
      <c r="A3" s="161" t="s">
        <v>137</v>
      </c>
      <c r="B3" s="161"/>
      <c r="C3" s="161"/>
      <c r="D3" s="161"/>
      <c r="E3" s="161"/>
      <c r="F3" s="161"/>
      <c r="G3" s="161"/>
    </row>
    <row r="4" spans="1:7" ht="12.75">
      <c r="A4" s="2" t="s">
        <v>142</v>
      </c>
      <c r="B4" s="3"/>
      <c r="C4" s="3"/>
      <c r="D4" s="3"/>
      <c r="E4" s="3"/>
      <c r="F4" s="3"/>
      <c r="G4" s="3"/>
    </row>
    <row r="5" spans="1:7" ht="12.75">
      <c r="A5" s="2"/>
      <c r="B5" s="3"/>
      <c r="C5" s="3"/>
      <c r="D5" s="3"/>
      <c r="E5" s="3"/>
      <c r="F5" s="3"/>
      <c r="G5" s="3"/>
    </row>
    <row r="6" spans="1:7" ht="18" customHeight="1">
      <c r="A6" s="73"/>
      <c r="B6" s="75" t="s">
        <v>81</v>
      </c>
      <c r="C6" s="76"/>
      <c r="D6" s="76"/>
      <c r="E6" s="76"/>
      <c r="F6" s="76"/>
      <c r="G6" s="77"/>
    </row>
    <row r="7" spans="1:7" ht="16.5" customHeight="1">
      <c r="A7" s="8" t="s">
        <v>131</v>
      </c>
      <c r="B7" s="39" t="s">
        <v>34</v>
      </c>
      <c r="C7" s="40"/>
      <c r="D7" s="41" t="s">
        <v>79</v>
      </c>
      <c r="E7" s="40"/>
      <c r="F7" s="41" t="s">
        <v>80</v>
      </c>
      <c r="G7" s="40"/>
    </row>
    <row r="8" spans="1:7" ht="19.5" customHeight="1">
      <c r="A8" s="20"/>
      <c r="B8" s="38" t="s">
        <v>23</v>
      </c>
      <c r="C8" s="38" t="s">
        <v>24</v>
      </c>
      <c r="D8" s="38" t="s">
        <v>23</v>
      </c>
      <c r="E8" s="38" t="s">
        <v>24</v>
      </c>
      <c r="F8" s="38" t="s">
        <v>23</v>
      </c>
      <c r="G8" s="38" t="s">
        <v>24</v>
      </c>
    </row>
    <row r="9" spans="1:7" ht="16.5" customHeight="1">
      <c r="A9" s="30" t="s">
        <v>125</v>
      </c>
      <c r="B9" s="60">
        <v>174</v>
      </c>
      <c r="C9" s="123">
        <v>130.58455349839022</v>
      </c>
      <c r="D9" s="60">
        <v>90</v>
      </c>
      <c r="E9" s="123">
        <v>131.0635075507143</v>
      </c>
      <c r="F9" s="60">
        <v>83</v>
      </c>
      <c r="G9" s="123">
        <v>128.54465765305332</v>
      </c>
    </row>
    <row r="10" spans="1:7" ht="27" customHeight="1">
      <c r="A10" s="78" t="s">
        <v>126</v>
      </c>
      <c r="B10" s="60">
        <v>247</v>
      </c>
      <c r="C10" s="123">
        <v>185.37002709254241</v>
      </c>
      <c r="D10" s="60">
        <v>138</v>
      </c>
      <c r="E10" s="123">
        <v>200.96404491109524</v>
      </c>
      <c r="F10" s="60">
        <v>107</v>
      </c>
      <c r="G10" s="123">
        <v>165.714197215382</v>
      </c>
    </row>
    <row r="11" spans="1:7" ht="16.5" customHeight="1">
      <c r="A11" s="30" t="s">
        <v>124</v>
      </c>
      <c r="B11" s="60">
        <v>96</v>
      </c>
      <c r="C11" s="123">
        <v>72.0466502060084</v>
      </c>
      <c r="D11" s="60">
        <v>59</v>
      </c>
      <c r="E11" s="123">
        <v>85.91941050546826</v>
      </c>
      <c r="F11" s="60">
        <v>37</v>
      </c>
      <c r="G11" s="123">
        <v>57.303040158590036</v>
      </c>
    </row>
    <row r="12" spans="1:7" ht="16.5" customHeight="1">
      <c r="A12" s="30" t="s">
        <v>127</v>
      </c>
      <c r="B12" s="60">
        <v>56</v>
      </c>
      <c r="C12" s="123">
        <v>42.02721262017156</v>
      </c>
      <c r="D12" s="60">
        <v>34</v>
      </c>
      <c r="E12" s="123">
        <v>49.51288063026985</v>
      </c>
      <c r="F12" s="60">
        <v>22</v>
      </c>
      <c r="G12" s="123">
        <v>34.07207793213461</v>
      </c>
    </row>
    <row r="13" spans="1:7" ht="16.5" customHeight="1">
      <c r="A13" s="30" t="s">
        <v>128</v>
      </c>
      <c r="B13" s="60">
        <v>65</v>
      </c>
      <c r="C13" s="123">
        <v>48.781586076984844</v>
      </c>
      <c r="D13" s="60">
        <v>39</v>
      </c>
      <c r="E13" s="123">
        <v>56.794186605309534</v>
      </c>
      <c r="F13" s="60">
        <v>26</v>
      </c>
      <c r="G13" s="123">
        <v>40.26700119252273</v>
      </c>
    </row>
    <row r="14" spans="1:7" ht="16.5" customHeight="1">
      <c r="A14" s="30" t="s">
        <v>130</v>
      </c>
      <c r="B14" s="60">
        <v>57</v>
      </c>
      <c r="C14" s="123">
        <v>42.77769855981749</v>
      </c>
      <c r="D14" s="60">
        <v>34</v>
      </c>
      <c r="E14" s="123">
        <v>49.51288063026985</v>
      </c>
      <c r="F14" s="60">
        <v>23</v>
      </c>
      <c r="G14" s="123">
        <v>35.62080874723164</v>
      </c>
    </row>
    <row r="15" spans="1:7" ht="16.5" customHeight="1">
      <c r="A15" s="30" t="s">
        <v>132</v>
      </c>
      <c r="B15" s="60">
        <v>10</v>
      </c>
      <c r="C15" s="123">
        <v>7.504859396459207</v>
      </c>
      <c r="D15" s="60">
        <v>5</v>
      </c>
      <c r="E15" s="123">
        <v>7.281305975039683</v>
      </c>
      <c r="F15" s="60">
        <v>5</v>
      </c>
      <c r="G15" s="123">
        <v>7.74365407548514</v>
      </c>
    </row>
    <row r="16" spans="1:7" ht="16.5" customHeight="1">
      <c r="A16" s="30" t="s">
        <v>33</v>
      </c>
      <c r="B16" s="13">
        <v>361</v>
      </c>
      <c r="C16" s="64">
        <v>164.35642078245664</v>
      </c>
      <c r="D16" s="60">
        <v>219</v>
      </c>
      <c r="E16" s="64">
        <v>318.92120170673815</v>
      </c>
      <c r="F16" s="60">
        <v>140</v>
      </c>
      <c r="G16" s="64">
        <v>216.8223141135839</v>
      </c>
    </row>
    <row r="17" spans="1:7" ht="27" customHeight="1">
      <c r="A17" s="32" t="s">
        <v>34</v>
      </c>
      <c r="B17" s="58">
        <v>1066</v>
      </c>
      <c r="C17" s="22">
        <v>800.0180116625515</v>
      </c>
      <c r="D17" s="58">
        <v>618</v>
      </c>
      <c r="E17" s="64">
        <v>899.9694185149048</v>
      </c>
      <c r="F17" s="58">
        <v>443</v>
      </c>
      <c r="G17" s="22">
        <v>686.0877510879834</v>
      </c>
    </row>
    <row r="18" spans="1:7" ht="12.75" customHeight="1">
      <c r="A18" s="126"/>
      <c r="B18" s="79"/>
      <c r="C18" s="127"/>
      <c r="D18" s="79"/>
      <c r="E18" s="127"/>
      <c r="F18" s="79"/>
      <c r="G18" s="127"/>
    </row>
    <row r="19" spans="1:7" ht="42" customHeight="1">
      <c r="A19" s="173" t="s">
        <v>98</v>
      </c>
      <c r="B19" s="181"/>
      <c r="C19" s="181"/>
      <c r="D19" s="181"/>
      <c r="E19" s="181"/>
      <c r="F19" s="181"/>
      <c r="G19" s="181"/>
    </row>
    <row r="20" spans="1:7" ht="12.75" customHeight="1">
      <c r="A20" s="28"/>
      <c r="B20" s="48"/>
      <c r="C20" s="48"/>
      <c r="D20" s="48"/>
      <c r="E20" s="48"/>
      <c r="F20" s="48"/>
      <c r="G20" s="48"/>
    </row>
    <row r="21" spans="1:7" ht="43.5" customHeight="1">
      <c r="A21" s="173" t="s">
        <v>96</v>
      </c>
      <c r="B21" s="181"/>
      <c r="C21" s="181"/>
      <c r="D21" s="181"/>
      <c r="E21" s="181"/>
      <c r="F21" s="181"/>
      <c r="G21" s="181"/>
    </row>
    <row r="22" spans="1:7" ht="12.75" customHeight="1">
      <c r="A22" s="28"/>
      <c r="B22" s="48"/>
      <c r="C22" s="48"/>
      <c r="D22" s="48"/>
      <c r="E22" s="48"/>
      <c r="F22" s="48"/>
      <c r="G22" s="48"/>
    </row>
    <row r="23" spans="1:7" ht="30" customHeight="1">
      <c r="A23" s="173" t="s">
        <v>144</v>
      </c>
      <c r="B23" s="181"/>
      <c r="C23" s="181"/>
      <c r="D23" s="181"/>
      <c r="E23" s="181"/>
      <c r="F23" s="181"/>
      <c r="G23" s="181"/>
    </row>
    <row r="24" ht="12.75">
      <c r="A24" s="1" t="s">
        <v>84</v>
      </c>
    </row>
  </sheetData>
  <mergeCells count="4">
    <mergeCell ref="A19:G19"/>
    <mergeCell ref="A21:G21"/>
    <mergeCell ref="A23:G23"/>
    <mergeCell ref="A3:G3"/>
  </mergeCells>
  <printOptions horizontalCentered="1"/>
  <pageMargins left="0.5" right="0.5" top="1" bottom="1" header="0" footer="0"/>
  <pageSetup orientation="portrait" r:id="rId1"/>
</worksheet>
</file>

<file path=xl/worksheets/sheet8.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9.00390625" defaultRowHeight="12.75"/>
  <cols>
    <col min="1" max="1" width="8.75390625" style="1" customWidth="1"/>
    <col min="2" max="2" width="9.00390625" style="1" customWidth="1"/>
    <col min="3" max="3" width="6.625" style="1" customWidth="1"/>
    <col min="4" max="4" width="6.50390625" style="1" customWidth="1"/>
    <col min="5" max="5" width="8.50390625" style="1" customWidth="1"/>
    <col min="6" max="6" width="6.625" style="1" customWidth="1"/>
    <col min="7" max="7" width="6.50390625" style="1" customWidth="1"/>
    <col min="8" max="8" width="6.375" style="1" customWidth="1"/>
    <col min="9" max="9" width="6.625" style="1" customWidth="1"/>
    <col min="10" max="10" width="6.50390625" style="1" customWidth="1"/>
    <col min="11" max="11" width="5.375" style="1" customWidth="1"/>
    <col min="12" max="12" width="5.875" style="1" customWidth="1"/>
    <col min="13" max="13" width="6.50390625" style="1" customWidth="1"/>
    <col min="14" max="16384" width="9.00390625" style="1" customWidth="1"/>
  </cols>
  <sheetData>
    <row r="2" spans="1:13" ht="12.75">
      <c r="A2" s="2" t="s">
        <v>37</v>
      </c>
      <c r="B2" s="3"/>
      <c r="C2" s="3"/>
      <c r="D2" s="3"/>
      <c r="E2" s="3"/>
      <c r="F2" s="3"/>
      <c r="G2" s="3"/>
      <c r="H2" s="3"/>
      <c r="I2" s="3"/>
      <c r="J2" s="3"/>
      <c r="K2" s="3"/>
      <c r="L2" s="3"/>
      <c r="M2" s="3"/>
    </row>
    <row r="3" spans="1:13" s="21" customFormat="1" ht="18" customHeight="1">
      <c r="A3" s="43" t="s">
        <v>152</v>
      </c>
      <c r="B3" s="44"/>
      <c r="C3" s="44"/>
      <c r="D3" s="44"/>
      <c r="E3" s="44"/>
      <c r="F3" s="44"/>
      <c r="G3" s="44"/>
      <c r="H3" s="44"/>
      <c r="I3" s="44"/>
      <c r="J3" s="44"/>
      <c r="K3" s="44"/>
      <c r="L3" s="44"/>
      <c r="M3" s="44"/>
    </row>
    <row r="4" spans="1:13" ht="12.75">
      <c r="A4" s="2" t="s">
        <v>142</v>
      </c>
      <c r="B4" s="3"/>
      <c r="C4" s="3"/>
      <c r="D4" s="3"/>
      <c r="E4" s="3"/>
      <c r="F4" s="3"/>
      <c r="G4" s="3"/>
      <c r="H4" s="3"/>
      <c r="I4" s="3"/>
      <c r="J4" s="3"/>
      <c r="K4" s="3"/>
      <c r="L4" s="3"/>
      <c r="M4" s="3"/>
    </row>
    <row r="5" spans="1:13" ht="12.75">
      <c r="A5" s="2"/>
      <c r="B5" s="3"/>
      <c r="C5" s="3"/>
      <c r="D5" s="3"/>
      <c r="E5" s="3"/>
      <c r="F5" s="3"/>
      <c r="G5" s="3"/>
      <c r="H5" s="3"/>
      <c r="I5" s="3"/>
      <c r="J5" s="3"/>
      <c r="K5" s="3"/>
      <c r="L5" s="3"/>
      <c r="M5" s="3"/>
    </row>
    <row r="6" spans="1:13" ht="18.75" customHeight="1">
      <c r="A6" s="159" t="s">
        <v>108</v>
      </c>
      <c r="B6" s="39" t="s">
        <v>25</v>
      </c>
      <c r="C6" s="42"/>
      <c r="D6" s="40"/>
      <c r="E6" s="41" t="s">
        <v>26</v>
      </c>
      <c r="F6" s="42"/>
      <c r="G6" s="40"/>
      <c r="H6" s="41" t="s">
        <v>27</v>
      </c>
      <c r="I6" s="42"/>
      <c r="J6" s="40"/>
      <c r="K6" s="41" t="s">
        <v>38</v>
      </c>
      <c r="L6" s="42"/>
      <c r="M6" s="40"/>
    </row>
    <row r="7" spans="1:13" ht="45.75" customHeight="1">
      <c r="A7" s="137"/>
      <c r="B7" s="34" t="s">
        <v>113</v>
      </c>
      <c r="C7" s="34" t="s">
        <v>114</v>
      </c>
      <c r="D7" s="34" t="s">
        <v>115</v>
      </c>
      <c r="E7" s="34" t="s">
        <v>113</v>
      </c>
      <c r="F7" s="34" t="s">
        <v>114</v>
      </c>
      <c r="G7" s="34" t="s">
        <v>115</v>
      </c>
      <c r="H7" s="34" t="s">
        <v>113</v>
      </c>
      <c r="I7" s="34" t="s">
        <v>114</v>
      </c>
      <c r="J7" s="34" t="s">
        <v>115</v>
      </c>
      <c r="K7" s="34" t="s">
        <v>113</v>
      </c>
      <c r="L7" s="34" t="s">
        <v>114</v>
      </c>
      <c r="M7" s="34" t="s">
        <v>115</v>
      </c>
    </row>
    <row r="8" spans="1:13" s="21" customFormat="1" ht="25.5" customHeight="1">
      <c r="A8" s="33" t="s">
        <v>39</v>
      </c>
      <c r="B8" s="63">
        <v>133247</v>
      </c>
      <c r="C8" s="63">
        <v>1066</v>
      </c>
      <c r="D8" s="122">
        <v>8.000180116625515</v>
      </c>
      <c r="E8" s="63">
        <v>104489</v>
      </c>
      <c r="F8" s="63">
        <v>635</v>
      </c>
      <c r="G8" s="122">
        <v>6.077194728631722</v>
      </c>
      <c r="H8" s="63">
        <v>23494</v>
      </c>
      <c r="I8" s="63">
        <v>398</v>
      </c>
      <c r="J8" s="122">
        <v>16.9404954456457</v>
      </c>
      <c r="K8" s="130">
        <v>4752</v>
      </c>
      <c r="L8" s="63">
        <v>25</v>
      </c>
      <c r="M8" s="64">
        <v>5.260942760942761</v>
      </c>
    </row>
    <row r="9" spans="1:13" s="21" customFormat="1" ht="18" customHeight="1">
      <c r="A9" s="26" t="s">
        <v>40</v>
      </c>
      <c r="B9" s="60">
        <v>220</v>
      </c>
      <c r="C9" s="129">
        <v>4</v>
      </c>
      <c r="D9" s="133" t="s">
        <v>29</v>
      </c>
      <c r="E9" s="60">
        <v>71</v>
      </c>
      <c r="F9" s="129">
        <v>2</v>
      </c>
      <c r="G9" s="133" t="s">
        <v>29</v>
      </c>
      <c r="H9" s="60">
        <v>145</v>
      </c>
      <c r="I9" s="129">
        <v>2</v>
      </c>
      <c r="J9" s="133" t="s">
        <v>29</v>
      </c>
      <c r="K9" s="129">
        <v>3</v>
      </c>
      <c r="L9" s="129" t="s">
        <v>153</v>
      </c>
      <c r="M9" s="133" t="s">
        <v>153</v>
      </c>
    </row>
    <row r="10" spans="1:13" s="21" customFormat="1" ht="18" customHeight="1">
      <c r="A10" s="26" t="s">
        <v>41</v>
      </c>
      <c r="B10" s="60">
        <v>13438</v>
      </c>
      <c r="C10" s="60">
        <v>174</v>
      </c>
      <c r="D10" s="123">
        <v>12.948355410031255</v>
      </c>
      <c r="E10" s="60">
        <v>8873</v>
      </c>
      <c r="F10" s="60">
        <v>100</v>
      </c>
      <c r="G10" s="123">
        <v>11.270145384875466</v>
      </c>
      <c r="H10" s="60">
        <v>4260</v>
      </c>
      <c r="I10" s="60">
        <v>72</v>
      </c>
      <c r="J10" s="123">
        <v>16.901408450704224</v>
      </c>
      <c r="K10" s="60">
        <v>272</v>
      </c>
      <c r="L10" s="60">
        <v>2</v>
      </c>
      <c r="M10" s="133" t="s">
        <v>29</v>
      </c>
    </row>
    <row r="11" spans="1:13" s="21" customFormat="1" ht="18" customHeight="1">
      <c r="A11" s="26" t="s">
        <v>42</v>
      </c>
      <c r="B11" s="60">
        <v>32278</v>
      </c>
      <c r="C11" s="60">
        <v>289</v>
      </c>
      <c r="D11" s="123">
        <v>8.953466757543838</v>
      </c>
      <c r="E11" s="60">
        <v>23975</v>
      </c>
      <c r="F11" s="60">
        <v>159</v>
      </c>
      <c r="G11" s="123">
        <v>6.631908237747654</v>
      </c>
      <c r="H11" s="60">
        <v>7445</v>
      </c>
      <c r="I11" s="60">
        <v>124</v>
      </c>
      <c r="J11" s="123">
        <v>16.655473472128943</v>
      </c>
      <c r="K11" s="60">
        <v>763</v>
      </c>
      <c r="L11" s="60">
        <v>5</v>
      </c>
      <c r="M11" s="133" t="s">
        <v>29</v>
      </c>
    </row>
    <row r="12" spans="1:13" s="21" customFormat="1" ht="18" customHeight="1">
      <c r="A12" s="26" t="s">
        <v>43</v>
      </c>
      <c r="B12" s="60">
        <v>37140</v>
      </c>
      <c r="C12" s="60">
        <v>259</v>
      </c>
      <c r="D12" s="123">
        <v>6.973613354873452</v>
      </c>
      <c r="E12" s="60">
        <v>29666</v>
      </c>
      <c r="F12" s="60">
        <v>147</v>
      </c>
      <c r="G12" s="123">
        <v>4.955167531854649</v>
      </c>
      <c r="H12" s="60">
        <v>5680</v>
      </c>
      <c r="I12" s="60">
        <v>102</v>
      </c>
      <c r="J12" s="123">
        <v>17.95774647887324</v>
      </c>
      <c r="K12" s="60">
        <v>1649</v>
      </c>
      <c r="L12" s="60">
        <v>5</v>
      </c>
      <c r="M12" s="133" t="s">
        <v>29</v>
      </c>
    </row>
    <row r="13" spans="1:13" s="21" customFormat="1" ht="18" customHeight="1">
      <c r="A13" s="26" t="s">
        <v>44</v>
      </c>
      <c r="B13" s="60">
        <v>47296</v>
      </c>
      <c r="C13" s="60">
        <v>306</v>
      </c>
      <c r="D13" s="123">
        <v>6.469891745602165</v>
      </c>
      <c r="E13" s="60">
        <v>39527</v>
      </c>
      <c r="F13" s="60">
        <v>205</v>
      </c>
      <c r="G13" s="123">
        <v>5.186328332532193</v>
      </c>
      <c r="H13" s="60">
        <v>5577</v>
      </c>
      <c r="I13" s="60">
        <v>88</v>
      </c>
      <c r="J13" s="123">
        <v>15.779092702169626</v>
      </c>
      <c r="K13" s="60">
        <v>1974</v>
      </c>
      <c r="L13" s="60">
        <v>11</v>
      </c>
      <c r="M13" s="27">
        <v>5.572441742654508</v>
      </c>
    </row>
    <row r="14" spans="1:13" s="21" customFormat="1" ht="18" customHeight="1">
      <c r="A14" s="25" t="s">
        <v>45</v>
      </c>
      <c r="B14" s="62">
        <v>2859</v>
      </c>
      <c r="C14" s="63">
        <v>30</v>
      </c>
      <c r="D14" s="64">
        <v>10.49317943336831</v>
      </c>
      <c r="E14" s="62">
        <v>2371</v>
      </c>
      <c r="F14" s="63">
        <v>21</v>
      </c>
      <c r="G14" s="64">
        <v>8.857022353437369</v>
      </c>
      <c r="H14" s="62">
        <v>382</v>
      </c>
      <c r="I14" s="63">
        <v>8</v>
      </c>
      <c r="J14" s="64">
        <v>20.942408376963353</v>
      </c>
      <c r="K14" s="131">
        <v>91</v>
      </c>
      <c r="L14" s="132">
        <v>1</v>
      </c>
      <c r="M14" s="64">
        <v>10.989010989010989</v>
      </c>
    </row>
    <row r="15" spans="1:13" s="21" customFormat="1" ht="18" customHeight="1">
      <c r="A15" s="134"/>
      <c r="B15" s="79"/>
      <c r="C15" s="79"/>
      <c r="D15" s="127"/>
      <c r="E15" s="79"/>
      <c r="F15" s="79"/>
      <c r="G15" s="127"/>
      <c r="H15" s="79"/>
      <c r="I15" s="79"/>
      <c r="J15" s="127"/>
      <c r="K15" s="135"/>
      <c r="L15" s="135"/>
      <c r="M15" s="127"/>
    </row>
    <row r="16" spans="1:13" ht="53.25" customHeight="1">
      <c r="A16" s="173" t="s">
        <v>99</v>
      </c>
      <c r="B16" s="181"/>
      <c r="C16" s="181"/>
      <c r="D16" s="181"/>
      <c r="E16" s="181"/>
      <c r="F16" s="181"/>
      <c r="G16" s="181"/>
      <c r="H16" s="181"/>
      <c r="I16" s="181"/>
      <c r="J16" s="181"/>
      <c r="K16" s="181"/>
      <c r="L16" s="181"/>
      <c r="M16" s="181"/>
    </row>
    <row r="17" spans="1:13" ht="12.75" customHeight="1">
      <c r="A17" s="28"/>
      <c r="B17" s="48"/>
      <c r="C17" s="48"/>
      <c r="D17" s="48"/>
      <c r="E17" s="48"/>
      <c r="F17" s="48"/>
      <c r="G17" s="48"/>
      <c r="H17" s="48"/>
      <c r="I17" s="48"/>
      <c r="J17" s="48"/>
      <c r="K17" s="48"/>
      <c r="L17" s="48"/>
      <c r="M17" s="48"/>
    </row>
    <row r="18" spans="1:13" ht="26.25" customHeight="1">
      <c r="A18" s="173" t="s">
        <v>100</v>
      </c>
      <c r="B18" s="181"/>
      <c r="C18" s="181"/>
      <c r="D18" s="181"/>
      <c r="E18" s="181"/>
      <c r="F18" s="181"/>
      <c r="G18" s="181"/>
      <c r="H18" s="181"/>
      <c r="I18" s="181"/>
      <c r="J18" s="181"/>
      <c r="K18" s="181"/>
      <c r="L18" s="181"/>
      <c r="M18" s="181"/>
    </row>
    <row r="19" spans="1:13" ht="12.75" customHeight="1">
      <c r="A19" s="28"/>
      <c r="B19" s="48"/>
      <c r="C19" s="48"/>
      <c r="D19" s="48"/>
      <c r="E19" s="48"/>
      <c r="F19" s="48"/>
      <c r="G19" s="48"/>
      <c r="H19" s="48"/>
      <c r="I19" s="48"/>
      <c r="J19" s="48"/>
      <c r="K19" s="48"/>
      <c r="L19" s="48"/>
      <c r="M19" s="48"/>
    </row>
    <row r="20" spans="1:13" ht="12.75">
      <c r="A20" s="173" t="s">
        <v>144</v>
      </c>
      <c r="B20" s="181"/>
      <c r="C20" s="181"/>
      <c r="D20" s="181"/>
      <c r="E20" s="181"/>
      <c r="F20" s="181"/>
      <c r="G20" s="181"/>
      <c r="H20" s="181"/>
      <c r="I20" s="181"/>
      <c r="J20" s="181"/>
      <c r="K20" s="181"/>
      <c r="L20" s="181"/>
      <c r="M20" s="181"/>
    </row>
  </sheetData>
  <mergeCells count="4">
    <mergeCell ref="A16:M16"/>
    <mergeCell ref="A18:M18"/>
    <mergeCell ref="A20:M20"/>
    <mergeCell ref="A6:A7"/>
  </mergeCells>
  <printOptions horizontalCentered="1"/>
  <pageMargins left="0" right="0" top="1" bottom="1" header="0" footer="0"/>
  <pageSetup orientation="landscape" r:id="rId1"/>
</worksheet>
</file>

<file path=xl/worksheets/sheet9.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9.00390625" defaultRowHeight="12.75"/>
  <cols>
    <col min="1" max="1" width="10.75390625" style="1" customWidth="1"/>
    <col min="2" max="2" width="7.125" style="1" bestFit="1" customWidth="1"/>
    <col min="3" max="3" width="6.00390625" style="1" customWidth="1"/>
    <col min="4" max="4" width="6.75390625" style="1" customWidth="1"/>
    <col min="5" max="5" width="7.125" style="1" bestFit="1" customWidth="1"/>
    <col min="6" max="6" width="6.00390625" style="1" customWidth="1"/>
    <col min="7" max="8" width="6.75390625" style="1" customWidth="1"/>
    <col min="9" max="9" width="6.00390625" style="1" customWidth="1"/>
    <col min="10" max="11" width="6.75390625" style="1" customWidth="1"/>
    <col min="12" max="12" width="6.00390625" style="1" customWidth="1"/>
    <col min="13" max="13" width="6.75390625" style="1" customWidth="1"/>
    <col min="14" max="16384" width="9.00390625" style="1" customWidth="1"/>
  </cols>
  <sheetData>
    <row r="2" spans="1:13" ht="12.75">
      <c r="A2" s="2" t="s">
        <v>47</v>
      </c>
      <c r="B2" s="3"/>
      <c r="C2" s="3"/>
      <c r="D2" s="3"/>
      <c r="E2" s="3"/>
      <c r="F2" s="3"/>
      <c r="G2" s="3"/>
      <c r="H2" s="3"/>
      <c r="I2" s="3"/>
      <c r="J2" s="3"/>
      <c r="K2" s="3"/>
      <c r="L2" s="3"/>
      <c r="M2" s="3"/>
    </row>
    <row r="3" spans="1:13" ht="12.75">
      <c r="A3" s="4" t="s">
        <v>48</v>
      </c>
      <c r="B3" s="3"/>
      <c r="C3" s="3"/>
      <c r="D3" s="3"/>
      <c r="E3" s="3"/>
      <c r="F3" s="3"/>
      <c r="G3" s="3"/>
      <c r="H3" s="3"/>
      <c r="I3" s="3"/>
      <c r="J3" s="3"/>
      <c r="K3" s="3"/>
      <c r="L3" s="3"/>
      <c r="M3" s="3"/>
    </row>
    <row r="4" spans="1:13" ht="12.75">
      <c r="A4" s="2" t="s">
        <v>143</v>
      </c>
      <c r="B4" s="3"/>
      <c r="C4" s="3"/>
      <c r="D4" s="3"/>
      <c r="E4" s="3"/>
      <c r="F4" s="3"/>
      <c r="G4" s="3"/>
      <c r="H4" s="3"/>
      <c r="I4" s="3"/>
      <c r="J4" s="3"/>
      <c r="K4" s="3"/>
      <c r="L4" s="3"/>
      <c r="M4" s="3"/>
    </row>
    <row r="5" spans="1:13" ht="12.75">
      <c r="A5" s="2"/>
      <c r="B5" s="3"/>
      <c r="C5" s="3"/>
      <c r="D5" s="3"/>
      <c r="E5" s="3"/>
      <c r="F5" s="3"/>
      <c r="G5" s="3"/>
      <c r="H5" s="3"/>
      <c r="I5" s="3"/>
      <c r="J5" s="3"/>
      <c r="K5" s="3"/>
      <c r="L5" s="3"/>
      <c r="M5" s="3"/>
    </row>
    <row r="6" spans="1:13" ht="18" customHeight="1">
      <c r="A6" s="73"/>
      <c r="B6" s="39" t="s">
        <v>25</v>
      </c>
      <c r="C6" s="42"/>
      <c r="D6" s="40"/>
      <c r="E6" s="41" t="s">
        <v>26</v>
      </c>
      <c r="F6" s="42"/>
      <c r="G6" s="40"/>
      <c r="H6" s="41" t="s">
        <v>27</v>
      </c>
      <c r="I6" s="42"/>
      <c r="J6" s="40"/>
      <c r="K6" s="41" t="s">
        <v>38</v>
      </c>
      <c r="L6" s="42"/>
      <c r="M6" s="40"/>
    </row>
    <row r="7" spans="1:13" ht="40.5" customHeight="1">
      <c r="A7" s="74" t="s">
        <v>110</v>
      </c>
      <c r="B7" s="34" t="s">
        <v>113</v>
      </c>
      <c r="C7" s="34" t="s">
        <v>114</v>
      </c>
      <c r="D7" s="34" t="s">
        <v>115</v>
      </c>
      <c r="E7" s="34" t="s">
        <v>113</v>
      </c>
      <c r="F7" s="34" t="s">
        <v>114</v>
      </c>
      <c r="G7" s="34" t="s">
        <v>115</v>
      </c>
      <c r="H7" s="34" t="s">
        <v>113</v>
      </c>
      <c r="I7" s="34" t="s">
        <v>114</v>
      </c>
      <c r="J7" s="34" t="s">
        <v>115</v>
      </c>
      <c r="K7" s="34" t="s">
        <v>113</v>
      </c>
      <c r="L7" s="34" t="s">
        <v>114</v>
      </c>
      <c r="M7" s="34" t="s">
        <v>115</v>
      </c>
    </row>
    <row r="8" spans="1:13" s="21" customFormat="1" ht="24" customHeight="1">
      <c r="A8" s="25" t="s">
        <v>49</v>
      </c>
      <c r="B8" s="63">
        <v>133247</v>
      </c>
      <c r="C8" s="63">
        <v>1066</v>
      </c>
      <c r="D8" s="122">
        <v>8.000180116625515</v>
      </c>
      <c r="E8" s="63">
        <v>104489</v>
      </c>
      <c r="F8" s="63">
        <v>635</v>
      </c>
      <c r="G8" s="122">
        <v>6.077194728631722</v>
      </c>
      <c r="H8" s="63">
        <v>23494</v>
      </c>
      <c r="I8" s="63">
        <v>398</v>
      </c>
      <c r="J8" s="122">
        <v>16.9404954456457</v>
      </c>
      <c r="K8" s="63">
        <v>4752</v>
      </c>
      <c r="L8" s="63">
        <v>25</v>
      </c>
      <c r="M8" s="64">
        <v>5.260942760942761</v>
      </c>
    </row>
    <row r="9" spans="1:13" ht="18" customHeight="1">
      <c r="A9" s="30" t="s">
        <v>116</v>
      </c>
      <c r="B9" s="60">
        <v>103094</v>
      </c>
      <c r="C9" s="60">
        <v>680</v>
      </c>
      <c r="D9" s="123">
        <v>6.595922168118417</v>
      </c>
      <c r="E9" s="60">
        <v>84676</v>
      </c>
      <c r="F9" s="60">
        <v>447</v>
      </c>
      <c r="G9" s="123">
        <v>5.278945628041003</v>
      </c>
      <c r="H9" s="60">
        <v>14479</v>
      </c>
      <c r="I9" s="60">
        <v>213</v>
      </c>
      <c r="J9" s="123">
        <v>14.71096070170592</v>
      </c>
      <c r="K9" s="60">
        <v>3664</v>
      </c>
      <c r="L9" s="60">
        <v>16</v>
      </c>
      <c r="M9" s="27">
        <v>4.366812227074235</v>
      </c>
    </row>
    <row r="10" spans="1:13" ht="18" customHeight="1">
      <c r="A10" s="30" t="s">
        <v>117</v>
      </c>
      <c r="B10" s="60">
        <v>19996</v>
      </c>
      <c r="C10" s="60">
        <v>201</v>
      </c>
      <c r="D10" s="123">
        <v>10.052010402080416</v>
      </c>
      <c r="E10" s="60">
        <v>13697</v>
      </c>
      <c r="F10" s="60">
        <v>113</v>
      </c>
      <c r="G10" s="123">
        <v>8.249981747827992</v>
      </c>
      <c r="H10" s="60">
        <v>5505</v>
      </c>
      <c r="I10" s="60">
        <v>84</v>
      </c>
      <c r="J10" s="123">
        <v>15.258855585831062</v>
      </c>
      <c r="K10" s="60">
        <v>745</v>
      </c>
      <c r="L10" s="60">
        <v>4</v>
      </c>
      <c r="M10" s="124" t="s">
        <v>29</v>
      </c>
    </row>
    <row r="11" spans="1:13" ht="18" customHeight="1">
      <c r="A11" s="61" t="s">
        <v>118</v>
      </c>
      <c r="B11" s="63">
        <v>9709</v>
      </c>
      <c r="C11" s="63">
        <v>177</v>
      </c>
      <c r="D11" s="64">
        <v>18.23050777629004</v>
      </c>
      <c r="E11" s="63">
        <v>5799</v>
      </c>
      <c r="F11" s="63">
        <v>72</v>
      </c>
      <c r="G11" s="64">
        <v>12.415933781686498</v>
      </c>
      <c r="H11" s="63">
        <v>3411</v>
      </c>
      <c r="I11" s="63">
        <v>96</v>
      </c>
      <c r="J11" s="64">
        <v>28.144239226033424</v>
      </c>
      <c r="K11" s="63">
        <v>331</v>
      </c>
      <c r="L11" s="63">
        <v>5</v>
      </c>
      <c r="M11" s="125" t="s">
        <v>29</v>
      </c>
    </row>
    <row r="12" spans="1:13" ht="18" customHeight="1">
      <c r="A12" s="126"/>
      <c r="B12" s="79"/>
      <c r="C12" s="79"/>
      <c r="D12" s="127"/>
      <c r="E12" s="79"/>
      <c r="F12" s="79"/>
      <c r="G12" s="127"/>
      <c r="H12" s="79"/>
      <c r="I12" s="79"/>
      <c r="J12" s="127"/>
      <c r="K12" s="79"/>
      <c r="L12" s="79"/>
      <c r="M12" s="128"/>
    </row>
    <row r="13" spans="1:13" s="28" customFormat="1" ht="63" customHeight="1">
      <c r="A13" s="173" t="s">
        <v>101</v>
      </c>
      <c r="B13" s="173"/>
      <c r="C13" s="173"/>
      <c r="D13" s="173"/>
      <c r="E13" s="173"/>
      <c r="F13" s="173"/>
      <c r="G13" s="173"/>
      <c r="H13" s="173"/>
      <c r="I13" s="173"/>
      <c r="J13" s="173"/>
      <c r="K13" s="173"/>
      <c r="L13" s="173"/>
      <c r="M13" s="173"/>
    </row>
    <row r="14" s="28" customFormat="1" ht="12.75" customHeight="1"/>
    <row r="15" spans="1:13" ht="25.5" customHeight="1">
      <c r="A15" s="173" t="s">
        <v>100</v>
      </c>
      <c r="B15" s="181"/>
      <c r="C15" s="181"/>
      <c r="D15" s="181"/>
      <c r="E15" s="181"/>
      <c r="F15" s="181"/>
      <c r="G15" s="181"/>
      <c r="H15" s="181"/>
      <c r="I15" s="181"/>
      <c r="J15" s="181"/>
      <c r="K15" s="181"/>
      <c r="L15" s="181"/>
      <c r="M15" s="181"/>
    </row>
    <row r="16" spans="1:13" ht="12.75" customHeight="1">
      <c r="A16" s="28"/>
      <c r="B16" s="48"/>
      <c r="C16" s="48"/>
      <c r="D16" s="48"/>
      <c r="E16" s="48"/>
      <c r="F16" s="48"/>
      <c r="G16" s="48"/>
      <c r="H16" s="48"/>
      <c r="I16" s="48"/>
      <c r="J16" s="48"/>
      <c r="K16" s="48"/>
      <c r="L16" s="48"/>
      <c r="M16" s="48"/>
    </row>
    <row r="17" spans="1:13" ht="12.75">
      <c r="A17" s="172" t="s">
        <v>144</v>
      </c>
      <c r="B17" s="180"/>
      <c r="C17" s="180"/>
      <c r="D17" s="180"/>
      <c r="E17" s="180"/>
      <c r="F17" s="180"/>
      <c r="G17" s="180"/>
      <c r="H17" s="180"/>
      <c r="I17" s="180"/>
      <c r="J17" s="180"/>
      <c r="K17" s="180"/>
      <c r="L17" s="180"/>
      <c r="M17" s="180"/>
    </row>
  </sheetData>
  <mergeCells count="3">
    <mergeCell ref="A13:M13"/>
    <mergeCell ref="A15:M15"/>
    <mergeCell ref="A17:M17"/>
  </mergeCells>
  <printOptions horizontalCentered="1"/>
  <pageMargins left="0.25" right="0.2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2003-10-28T14:49:20Z</cp:lastPrinted>
  <dcterms:created xsi:type="dcterms:W3CDTF">2000-08-07T20:23:51Z</dcterms:created>
  <dcterms:modified xsi:type="dcterms:W3CDTF">2004-02-09T14:43:33Z</dcterms:modified>
  <cp:category/>
  <cp:version/>
  <cp:contentType/>
  <cp:contentStatus/>
</cp:coreProperties>
</file>