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495" windowWidth="7320" windowHeight="4920" tabRatio="640" activeTab="0"/>
  </bookViews>
  <sheets>
    <sheet name="List of Tables" sheetId="1" r:id="rId1"/>
    <sheet name="Overview" sheetId="2" r:id="rId2"/>
    <sheet name="Table 2.1" sheetId="3" r:id="rId3"/>
    <sheet name="Table 2.2" sheetId="4" r:id="rId4"/>
    <sheet name="Table 2.3" sheetId="5" r:id="rId5"/>
    <sheet name="Table 2.4" sheetId="6" r:id="rId6"/>
    <sheet name="Table 2.5" sheetId="7" r:id="rId7"/>
    <sheet name="Table 2.6" sheetId="8" r:id="rId8"/>
    <sheet name="Table 2.7" sheetId="9" r:id="rId9"/>
    <sheet name="Table 2.8" sheetId="10" r:id="rId10"/>
    <sheet name="Table 2.9" sheetId="11" r:id="rId11"/>
    <sheet name="Table 2.10" sheetId="12" r:id="rId12"/>
    <sheet name="Table 2.11" sheetId="13" r:id="rId13"/>
    <sheet name="Table 2.12" sheetId="14" r:id="rId14"/>
    <sheet name="Table 2.13" sheetId="15" r:id="rId15"/>
    <sheet name="Table 2.14" sheetId="16" r:id="rId16"/>
    <sheet name="Table 2.15" sheetId="17" r:id="rId17"/>
    <sheet name="Table 2.16" sheetId="18" r:id="rId18"/>
    <sheet name="Table 2.17" sheetId="19" r:id="rId19"/>
    <sheet name="Table 2.18" sheetId="20" r:id="rId20"/>
    <sheet name="Table 2.19" sheetId="21" r:id="rId21"/>
    <sheet name="Table 2.20" sheetId="22" r:id="rId22"/>
    <sheet name="Hispanic Cause" sheetId="23" r:id="rId23"/>
    <sheet name="2013 MI Population" sheetId="24" r:id="rId24"/>
  </sheets>
  <definedNames>
    <definedName name="_xlnm.Print_Area" localSheetId="22">'Hispanic Cause'!$A$2:$F$30</definedName>
    <definedName name="_xlnm.Print_Area" localSheetId="0">'List of Tables'!$B$3:$B$88</definedName>
    <definedName name="_xlnm.Print_Area" localSheetId="1">'Overview'!$A$2:$D$21</definedName>
    <definedName name="_xlnm.Print_Area" localSheetId="2">'Table 2.1'!$B$2:$H$36</definedName>
    <definedName name="_xlnm.Print_Area" localSheetId="11">'Table 2.10'!$B$2:$F$51</definedName>
    <definedName name="_xlnm.Print_Area" localSheetId="12">'Table 2.11'!$B$2:$G$23</definedName>
    <definedName name="_xlnm.Print_Area" localSheetId="13">'Table 2.12'!$B$2:$N$20</definedName>
    <definedName name="_xlnm.Print_Area" localSheetId="14">'Table 2.13'!$B$2:$K$26</definedName>
    <definedName name="_xlnm.Print_Area" localSheetId="15">'Table 2.14'!$B$2:$K$21</definedName>
    <definedName name="_xlnm.Print_Area" localSheetId="16">'Table 2.15'!$B$2:$E$60</definedName>
    <definedName name="_xlnm.Print_Area" localSheetId="17">'Table 2.16'!$B$2:$E$61</definedName>
    <definedName name="_xlnm.Print_Area" localSheetId="18">'Table 2.17'!$B$2:$E$59</definedName>
    <definedName name="_xlnm.Print_Area" localSheetId="19">'Table 2.18'!$B$2:$E$62</definedName>
    <definedName name="_xlnm.Print_Area" localSheetId="20">'Table 2.19'!$B$2:$E$56</definedName>
    <definedName name="_xlnm.Print_Area" localSheetId="3">'Table 2.2'!$B$2:$J$39</definedName>
    <definedName name="_xlnm.Print_Area" localSheetId="21">'Table 2.20'!$A$2:$F$25</definedName>
    <definedName name="_xlnm.Print_Area" localSheetId="4">'Table 2.3'!$A$2:$N$30</definedName>
    <definedName name="_xlnm.Print_Area" localSheetId="5">'Table 2.4'!$B$2:$G$22</definedName>
    <definedName name="_xlnm.Print_Area" localSheetId="6">'Table 2.5'!$B$2:$G$22</definedName>
    <definedName name="_xlnm.Print_Area" localSheetId="7">'Table 2.6'!$B$2:$G$22</definedName>
    <definedName name="_xlnm.Print_Area" localSheetId="8">'Table 2.7'!$B$2:$F$45</definedName>
    <definedName name="_xlnm.Print_Area" localSheetId="9">'Table 2.8'!$A$2:$P$24</definedName>
    <definedName name="_xlnm.Print_Area" localSheetId="10">'Table 2.9'!$B$2:$F$16</definedName>
    <definedName name="_xlnm.Print_Titles" localSheetId="0">'List of Tables'!$1:$2</definedName>
  </definedNames>
  <calcPr fullCalcOnLoad="1" fullPrecision="0"/>
</workbook>
</file>

<file path=xl/sharedStrings.xml><?xml version="1.0" encoding="utf-8"?>
<sst xmlns="http://schemas.openxmlformats.org/spreadsheetml/2006/main" count="987" uniqueCount="395">
  <si>
    <t>Resident Deaths</t>
  </si>
  <si>
    <t>Infant Deaths</t>
  </si>
  <si>
    <t>Neonatal Deaths</t>
  </si>
  <si>
    <t>Perinatal Deaths</t>
  </si>
  <si>
    <t>Maternal Deaths</t>
  </si>
  <si>
    <t>Deaths from Heart Disease per Day</t>
  </si>
  <si>
    <t>Deaths from Cancer per Day</t>
  </si>
  <si>
    <t>Deaths from Stroke per Day</t>
  </si>
  <si>
    <t>Median Age at Death</t>
  </si>
  <si>
    <t>Median Age at Death for Males</t>
  </si>
  <si>
    <t>Median Age at Death for Females</t>
  </si>
  <si>
    <t>Table 2.1</t>
  </si>
  <si>
    <t>Number of Deaths and Crude Death Rates</t>
  </si>
  <si>
    <t>1970</t>
  </si>
  <si>
    <t>1975</t>
  </si>
  <si>
    <t>1980</t>
  </si>
  <si>
    <t>1985</t>
  </si>
  <si>
    <t>1986</t>
  </si>
  <si>
    <t>1987</t>
  </si>
  <si>
    <t>1988</t>
  </si>
  <si>
    <t>1989</t>
  </si>
  <si>
    <t>1990</t>
  </si>
  <si>
    <t>1991</t>
  </si>
  <si>
    <t>1992</t>
  </si>
  <si>
    <t>1993</t>
  </si>
  <si>
    <t>1994</t>
  </si>
  <si>
    <t>1995</t>
  </si>
  <si>
    <t>1996</t>
  </si>
  <si>
    <t>Table 2.2</t>
  </si>
  <si>
    <t>N.A.</t>
  </si>
  <si>
    <t>Note:      Death records with race not stated are included only in the "All Races" column.</t>
  </si>
  <si>
    <t>White</t>
  </si>
  <si>
    <t>Black</t>
  </si>
  <si>
    <t>Table 2.3</t>
  </si>
  <si>
    <t>Number of Deaths by Age, Race, and Sex</t>
  </si>
  <si>
    <t>&lt; 1</t>
  </si>
  <si>
    <t>01-14</t>
  </si>
  <si>
    <t>15-24</t>
  </si>
  <si>
    <t xml:space="preserve">  10-14</t>
  </si>
  <si>
    <t>25-34</t>
  </si>
  <si>
    <t xml:space="preserve">  15-19</t>
  </si>
  <si>
    <t>35-44</t>
  </si>
  <si>
    <t xml:space="preserve">  20-24</t>
  </si>
  <si>
    <t>45-54</t>
  </si>
  <si>
    <t xml:space="preserve">  25-29</t>
  </si>
  <si>
    <t>55-64</t>
  </si>
  <si>
    <t xml:space="preserve">  30-34</t>
  </si>
  <si>
    <t>65-74</t>
  </si>
  <si>
    <t xml:space="preserve">  35-39</t>
  </si>
  <si>
    <t>75-84</t>
  </si>
  <si>
    <t xml:space="preserve">  40-44</t>
  </si>
  <si>
    <t>85+</t>
  </si>
  <si>
    <t xml:space="preserve">  45-49</t>
  </si>
  <si>
    <t xml:space="preserve">  50-54</t>
  </si>
  <si>
    <t xml:space="preserve">  55-59</t>
  </si>
  <si>
    <t>All Ages</t>
  </si>
  <si>
    <t xml:space="preserve">  60-64</t>
  </si>
  <si>
    <t xml:space="preserve">  65-69</t>
  </si>
  <si>
    <t xml:space="preserve">  70-74</t>
  </si>
  <si>
    <t xml:space="preserve">  75-79</t>
  </si>
  <si>
    <t xml:space="preserve">  80-84</t>
  </si>
  <si>
    <t xml:space="preserve">  85-89</t>
  </si>
  <si>
    <t xml:space="preserve">  90+</t>
  </si>
  <si>
    <t xml:space="preserve"> All Ages</t>
  </si>
  <si>
    <t>Note:      Death records with race and/or sex not stated are included only in the "Total" column.</t>
  </si>
  <si>
    <t>Table 2.4</t>
  </si>
  <si>
    <t>All Races</t>
  </si>
  <si>
    <t>American Indian</t>
  </si>
  <si>
    <t>Number</t>
  </si>
  <si>
    <t>Rate</t>
  </si>
  <si>
    <t>Crude Rate</t>
  </si>
  <si>
    <t>Age Group</t>
  </si>
  <si>
    <t>Table 2.5</t>
  </si>
  <si>
    <t>Table 2.6</t>
  </si>
  <si>
    <t>Table 2.7</t>
  </si>
  <si>
    <t>1901</t>
  </si>
  <si>
    <t>1910</t>
  </si>
  <si>
    <t>1920</t>
  </si>
  <si>
    <t>55.1</t>
  </si>
  <si>
    <t>56.0</t>
  </si>
  <si>
    <t>1930</t>
  </si>
  <si>
    <t>59.8</t>
  </si>
  <si>
    <t>62.8</t>
  </si>
  <si>
    <t>1940</t>
  </si>
  <si>
    <t>63.4</t>
  </si>
  <si>
    <t>64.4</t>
  </si>
  <si>
    <t>1950</t>
  </si>
  <si>
    <t>1960</t>
  </si>
  <si>
    <t>71.8</t>
  </si>
  <si>
    <t>78.8</t>
  </si>
  <si>
    <t>72.0</t>
  </si>
  <si>
    <t>78.9</t>
  </si>
  <si>
    <t>Population</t>
  </si>
  <si>
    <t>Year of Death</t>
  </si>
  <si>
    <t xml:space="preserve"> Subgroup</t>
  </si>
  <si>
    <t xml:space="preserve">  Male</t>
  </si>
  <si>
    <t xml:space="preserve">  Female</t>
  </si>
  <si>
    <t>Table 2.9</t>
  </si>
  <si>
    <t>Deaths by Sex and Marital Status</t>
  </si>
  <si>
    <t>Males</t>
  </si>
  <si>
    <t>Females</t>
  </si>
  <si>
    <t>Marital Status</t>
  </si>
  <si>
    <t>Percent</t>
  </si>
  <si>
    <t>Total</t>
  </si>
  <si>
    <t>Never Married</t>
  </si>
  <si>
    <t xml:space="preserve">  Divorced</t>
  </si>
  <si>
    <t xml:space="preserve">  Widowed</t>
  </si>
  <si>
    <t xml:space="preserve">  Married</t>
  </si>
  <si>
    <t xml:space="preserve">  Unknown</t>
  </si>
  <si>
    <t>Table 2.10</t>
  </si>
  <si>
    <t>Michigan Deaths</t>
  </si>
  <si>
    <t>Occurring Outside Michigan to Michigan</t>
  </si>
  <si>
    <t>Residents by Place of Occurrence and</t>
  </si>
  <si>
    <t xml:space="preserve">Occurring in Michigan to Non-Michigan </t>
  </si>
  <si>
    <t xml:space="preserve"> Total</t>
  </si>
  <si>
    <t xml:space="preserve"> Florida</t>
  </si>
  <si>
    <t xml:space="preserve"> Ohio</t>
  </si>
  <si>
    <t xml:space="preserve"> Wisconsin</t>
  </si>
  <si>
    <t xml:space="preserve"> Illinois</t>
  </si>
  <si>
    <t xml:space="preserve"> Texas</t>
  </si>
  <si>
    <t xml:space="preserve"> Minnesota</t>
  </si>
  <si>
    <t xml:space="preserve"> Tennessee</t>
  </si>
  <si>
    <t xml:space="preserve"> Georgia</t>
  </si>
  <si>
    <t xml:space="preserve"> Kentucky</t>
  </si>
  <si>
    <t>Michigan. Combine rest for Other States. Puerto</t>
  </si>
  <si>
    <t>Male</t>
  </si>
  <si>
    <t>Female</t>
  </si>
  <si>
    <t>Table 2.11</t>
  </si>
  <si>
    <t>Leading Causes of Death and Cause-Specific Rates</t>
  </si>
  <si>
    <t>Rank</t>
  </si>
  <si>
    <t>Michigan</t>
  </si>
  <si>
    <t>Table 2.12</t>
  </si>
  <si>
    <t>Number of Deaths for Ten Leading Causes by Race and Sex</t>
  </si>
  <si>
    <t>Diseases of the Heart</t>
  </si>
  <si>
    <t>Cancer</t>
  </si>
  <si>
    <t>Stroke</t>
  </si>
  <si>
    <t>Diabetes Mellitus</t>
  </si>
  <si>
    <t>Suicide</t>
  </si>
  <si>
    <t>Kidney Disease</t>
  </si>
  <si>
    <t>Chronic Liver Disease and Cirrhosis</t>
  </si>
  <si>
    <t>Note:     Death records with race/sex not stated are included only in the "Total" column.</t>
  </si>
  <si>
    <t>Table 2.13</t>
  </si>
  <si>
    <t>Asian &amp; Pacific Islander</t>
  </si>
  <si>
    <t>Table 2.14</t>
  </si>
  <si>
    <t>Table 2.15</t>
  </si>
  <si>
    <t>Leading Causes of Death and Cause-Specific Rates by Age</t>
  </si>
  <si>
    <t xml:space="preserve">      All Causes</t>
  </si>
  <si>
    <t>Under 1 Year</t>
  </si>
  <si>
    <t>1-4 Years</t>
  </si>
  <si>
    <t>5-14 Years</t>
  </si>
  <si>
    <t>15-24 Years</t>
  </si>
  <si>
    <t>25-34 Years</t>
  </si>
  <si>
    <t>35-49 Years</t>
  </si>
  <si>
    <t>50-64 Years</t>
  </si>
  <si>
    <t>65 and Over</t>
  </si>
  <si>
    <t>Table 2.16</t>
  </si>
  <si>
    <t>Table 2.17</t>
  </si>
  <si>
    <t>Table 2.18</t>
  </si>
  <si>
    <t xml:space="preserve">       All Causes</t>
  </si>
  <si>
    <t>Table 2.19</t>
  </si>
  <si>
    <t>Table 2.20</t>
  </si>
  <si>
    <t>Cause of Death</t>
  </si>
  <si>
    <t>Pneumonia and Influenza</t>
  </si>
  <si>
    <t>Rates of Potential Life Lost Below Age 75</t>
  </si>
  <si>
    <t>Homicide</t>
  </si>
  <si>
    <t>Note:      Rates are per 100,000 population. Records with sex unspecified are included only in the total column.</t>
  </si>
  <si>
    <t>Under 1</t>
  </si>
  <si>
    <t>Age</t>
  </si>
  <si>
    <t>In Years</t>
  </si>
  <si>
    <t>Asian / P.I.</t>
  </si>
  <si>
    <t>Race</t>
  </si>
  <si>
    <t>United States</t>
  </si>
  <si>
    <t>Rate of Death</t>
  </si>
  <si>
    <t>Number of Deaths</t>
  </si>
  <si>
    <t>Leading Causes of Death and Age-Adjusted Death Rates by Race and Sex</t>
  </si>
  <si>
    <t>1998</t>
  </si>
  <si>
    <t>1-4</t>
  </si>
  <si>
    <t>5-9</t>
  </si>
  <si>
    <t>10-14</t>
  </si>
  <si>
    <t xml:space="preserve"> All Other States</t>
  </si>
  <si>
    <t xml:space="preserve"> Canada</t>
  </si>
  <si>
    <t xml:space="preserve"> All Other Areas</t>
  </si>
  <si>
    <t>Note:     Data for 1950 and 1960 are for persons of white and other than white race.</t>
  </si>
  <si>
    <t xml:space="preserve"> United States</t>
  </si>
  <si>
    <t xml:space="preserve"> Michigan</t>
  </si>
  <si>
    <t>Year</t>
  </si>
  <si>
    <t>Ancestry</t>
  </si>
  <si>
    <t>Arab</t>
  </si>
  <si>
    <t>Hispanic</t>
  </si>
  <si>
    <t>Asian/Pacific Islander</t>
  </si>
  <si>
    <t>All Other Races</t>
  </si>
  <si>
    <t xml:space="preserve">   &lt; 1</t>
  </si>
  <si>
    <t xml:space="preserve">    1-4</t>
  </si>
  <si>
    <t xml:space="preserve">    5-9</t>
  </si>
  <si>
    <t>Amer. Indian</t>
  </si>
  <si>
    <t>Note:      Michigan data for years 1920, 1930 and 1940 are for white persons only.</t>
  </si>
  <si>
    <t>Life Expectancy at Birth by Sex and Race</t>
  </si>
  <si>
    <t>Table 2.8</t>
  </si>
  <si>
    <r>
      <t xml:space="preserve">Note:  </t>
    </r>
    <r>
      <rPr>
        <vertAlign val="superscript"/>
        <sz val="8"/>
        <rFont val="Arial"/>
        <family val="2"/>
      </rPr>
      <t xml:space="preserve">    </t>
    </r>
    <r>
      <rPr>
        <sz val="8"/>
        <rFont val="Arial"/>
        <family val="2"/>
      </rPr>
      <t>Divorced includes legally separated.</t>
    </r>
  </si>
  <si>
    <t xml:space="preserve">     Residents Dying Outside Michigan</t>
  </si>
  <si>
    <t>Geographic Area</t>
  </si>
  <si>
    <t xml:space="preserve">   Non-Residents Dying in Michigan</t>
  </si>
  <si>
    <t>U. S.</t>
  </si>
  <si>
    <t>Rank and Cause of Death</t>
  </si>
  <si>
    <t>Due to the 10 Leading Causes of Death and Selected Other Causes</t>
  </si>
  <si>
    <t>Michigan Rank</t>
  </si>
  <si>
    <t>Age in Years</t>
  </si>
  <si>
    <t>Age-Adjusted Rate</t>
  </si>
  <si>
    <t>Care should be taken drawing inferences from rates based on small numbers of events or a small population base.  These rates tend to exhibit considerable variation which may negate their usefulness for comprative purposes.</t>
  </si>
  <si>
    <t>Ranking of top 15 states of residents dying outside</t>
  </si>
  <si>
    <t>Note:     Age-adjusted death rates are based on age-specific death rates per 100,000 population in specified group. Age-adjusted death rates are computed by the direct method, using as the standard population the age distribution of the total population of the United States as enumerated in 1940 (see Techincal Notes).  Asterisk (*) indicates that data do not meet standards of reliability or precision.</t>
  </si>
  <si>
    <t>Care should be taken drawing inferences from rates based on small numbers of events or small population base.  These rates tend to exhibit considerable variation which may negate their usefulness for comparative purposes.</t>
  </si>
  <si>
    <t>Sub Total</t>
  </si>
  <si>
    <t>All Other Causes</t>
  </si>
  <si>
    <t>Note:      Death records with sex and/or race not stated were randomly allocated prior to computation of age-specific death rates.  Records with age not stated were included in the "85+" row.  Death records with all other races stated are included only in the "Total" column.  Rates are based on age-specific death rates per 100,000 population in specified group.  Age-adjusted death rates are computed by the direct method, using as the standard population the age distribution of the total population of the United States as enumerated in 2000.  Asterisk (*) indicates that data do not meet standards of reliability or precision.</t>
  </si>
  <si>
    <t xml:space="preserve"> North Carolina</t>
  </si>
  <si>
    <t xml:space="preserve"> Missouri</t>
  </si>
  <si>
    <t>Rico &amp; Virgin Islands are added to the All Other Areas.</t>
  </si>
  <si>
    <t>Accidents</t>
  </si>
  <si>
    <t>Alzheimer's disease</t>
  </si>
  <si>
    <t>Septicemia</t>
  </si>
  <si>
    <t xml:space="preserve">Note:     Rates are per 100,000 population. </t>
  </si>
  <si>
    <t>Chronic Lower Respiratory Disease</t>
  </si>
  <si>
    <t>Accidents (Unintentional injuries)</t>
  </si>
  <si>
    <t>Deaths from C.L.R.D. per Day</t>
  </si>
  <si>
    <t>Infant Death Rate                                                (infant deaths per 1,000 live births)</t>
  </si>
  <si>
    <t>Neonatal Death Rate                                       (neonatal deaths per 1,000 live births)</t>
  </si>
  <si>
    <r>
      <t>Number of Deaths by Race</t>
    </r>
    <r>
      <rPr>
        <b/>
        <vertAlign val="superscript"/>
        <sz val="12"/>
        <rFont val="Arial"/>
        <family val="2"/>
      </rPr>
      <t xml:space="preserve"> </t>
    </r>
    <r>
      <rPr>
        <b/>
        <sz val="12"/>
        <rFont val="Arial"/>
        <family val="2"/>
      </rPr>
      <t>and Ancestry</t>
    </r>
  </si>
  <si>
    <t>Death Rates by Age and  Race</t>
  </si>
  <si>
    <t>Life Expectancy at Birth by Sex</t>
  </si>
  <si>
    <t>Leading Causes of Death Crude Death Rates by Race and Sex</t>
  </si>
  <si>
    <t xml:space="preserve"> New York</t>
  </si>
  <si>
    <r>
      <t xml:space="preserve">Note:       Rates are per 100,000 population. </t>
    </r>
    <r>
      <rPr>
        <vertAlign val="superscript"/>
        <sz val="10"/>
        <rFont val="Arial"/>
        <family val="2"/>
      </rPr>
      <t xml:space="preserve"> </t>
    </r>
    <r>
      <rPr>
        <sz val="10"/>
        <rFont val="Arial"/>
        <family val="2"/>
      </rPr>
      <t>Asterisk (*) indicates that data do not meet standards of reliability or precision</t>
    </r>
  </si>
  <si>
    <t>Alzheimers Disease</t>
  </si>
  <si>
    <r>
      <t xml:space="preserve">Note:      </t>
    </r>
    <r>
      <rPr>
        <sz val="10"/>
        <rFont val="Arial"/>
        <family val="2"/>
      </rPr>
      <t>Age groups do not add to respective totals because records with age not stated are included only in the "All Ages" row.  Rates may not agree with those shown elsewhere in this section since records with sex and race not stated were randomly allocated prior to rate calculation for the other tables, and were not included in calculations for this table.  Cause-specific rates are per 100,000 population.  Asterisk (*) indicates that data do not meet standards of reliability or precision.</t>
    </r>
  </si>
  <si>
    <t>Number of Deaths for Selected Causes by Sex</t>
  </si>
  <si>
    <t>Cause of Deaths</t>
  </si>
  <si>
    <t>Certain conditions originating in the perinatal period</t>
  </si>
  <si>
    <t>Congenital Malformations</t>
  </si>
  <si>
    <t>AIDS</t>
  </si>
  <si>
    <t>Atherosclerosis</t>
  </si>
  <si>
    <t>Total Deaths</t>
  </si>
  <si>
    <t>Note: Deaths with sex not stated are included in the "Total" column only. The sum of the deaths may be greater than the total as drug-induced deaths may include accidents and suicides.</t>
  </si>
  <si>
    <t>Note:      Age groups do not add to respective totals because records with age not stated are included only in the "All Ages" row.  Rates may not agree with those shown elsewhere in this section since records with sex and race not stated were randomly allocated prior to rate calculation for the other tables, and were not included in calculations for this table.  Cause-specific rates are per 100,000 population.  Asterisk (*) indicates that data do not meet standards of reliability or precision.</t>
  </si>
  <si>
    <t>Sudden Infant Death Syndrome (SIDS)</t>
  </si>
  <si>
    <t>15-19</t>
  </si>
  <si>
    <t>20-24</t>
  </si>
  <si>
    <t>25-29</t>
  </si>
  <si>
    <t>30-34</t>
  </si>
  <si>
    <t>35-39</t>
  </si>
  <si>
    <t>40-44</t>
  </si>
  <si>
    <t>45-49</t>
  </si>
  <si>
    <t>50-54</t>
  </si>
  <si>
    <t>55-59</t>
  </si>
  <si>
    <t>60-64</t>
  </si>
  <si>
    <t>65-69</t>
  </si>
  <si>
    <t>70-74</t>
  </si>
  <si>
    <t>75-79</t>
  </si>
  <si>
    <t>80-84</t>
  </si>
  <si>
    <t xml:space="preserve"> Mexico</t>
  </si>
  <si>
    <r>
      <t>Number of Deaths by Race</t>
    </r>
    <r>
      <rPr>
        <vertAlign val="superscript"/>
        <sz val="12"/>
        <rFont val="Arial"/>
        <family val="2"/>
      </rPr>
      <t xml:space="preserve"> </t>
    </r>
    <r>
      <rPr>
        <sz val="12"/>
        <rFont val="Arial"/>
        <family val="2"/>
      </rPr>
      <t>and Ancestry</t>
    </r>
  </si>
  <si>
    <t xml:space="preserve"> </t>
  </si>
  <si>
    <t>Native American</t>
  </si>
  <si>
    <t xml:space="preserve"> California</t>
  </si>
  <si>
    <t xml:space="preserve"> Colorado</t>
  </si>
  <si>
    <t xml:space="preserve"> Virginia</t>
  </si>
  <si>
    <t xml:space="preserve"> Massachusetts</t>
  </si>
  <si>
    <t xml:space="preserve"> West Virginia</t>
  </si>
  <si>
    <t xml:space="preserve"> Arkansas</t>
  </si>
  <si>
    <t xml:space="preserve"> New Mexico</t>
  </si>
  <si>
    <t xml:space="preserve"> Mississippi</t>
  </si>
  <si>
    <t xml:space="preserve"> Louisiana</t>
  </si>
  <si>
    <t xml:space="preserve"> Utah</t>
  </si>
  <si>
    <t xml:space="preserve"> Maryland</t>
  </si>
  <si>
    <t xml:space="preserve"> Iowa</t>
  </si>
  <si>
    <t xml:space="preserve">* </t>
  </si>
  <si>
    <t xml:space="preserve">  Illinois</t>
  </si>
  <si>
    <t xml:space="preserve">--- </t>
  </si>
  <si>
    <t xml:space="preserve">Note:     Crude death rates are deaths per 1,000 population.   </t>
  </si>
  <si>
    <t>Michigan and United States Residents, 1970 - 2013</t>
  </si>
  <si>
    <t>Michigan Residents, Selected Years, 1980 - 2013</t>
  </si>
  <si>
    <t>Michigan Residents, 2013</t>
  </si>
  <si>
    <t>Michigan Male Residents, 2013</t>
  </si>
  <si>
    <t>Michigan Female Residents, 2013</t>
  </si>
  <si>
    <t>-</t>
  </si>
  <si>
    <t>Michigan Residents Selected Years 1901 - 2013</t>
  </si>
  <si>
    <t>Michigan Residents, Selected Years, 1950 - 2013</t>
  </si>
  <si>
    <t>Michigan Hispanic Residents, 2013</t>
  </si>
  <si>
    <t>Source:  1980 - 2013 Michigan Resident Death Files, Division for Vital Records &amp; Health Statistics, Michigan Department of Health &amp; Human Services.</t>
  </si>
  <si>
    <t>Source:  2013 Michigan Resident Death File, Division for Vital Records &amp; Health Statistics, Michigan Department of Health &amp; Human Services.</t>
  </si>
  <si>
    <t>Source:  1950 - 2013 Michigan Resident Death Files, Division for Vital Records &amp; Health Statistics, Michigan Department of Health &amp; Human Services.</t>
  </si>
  <si>
    <t>and United States Residents Selected Years, 1901 - 2013</t>
  </si>
  <si>
    <t>Michigan Residents, 2013 and United States Residents, 2013</t>
  </si>
  <si>
    <r>
      <t xml:space="preserve">Source:  2013 Michigan Resident Death File, Division for Vital Records &amp; Health Statistics, Michigan Department of Health &amp; Human Services.  </t>
    </r>
    <r>
      <rPr>
        <i/>
        <sz val="8"/>
        <rFont val="Arial"/>
        <family val="2"/>
      </rPr>
      <t>National Vital Statistics Report, Volume 64, Number 2,</t>
    </r>
    <r>
      <rPr>
        <sz val="8"/>
        <rFont val="Arial"/>
        <family val="2"/>
      </rPr>
      <t xml:space="preserve"> National Center for Health Statistics.</t>
    </r>
  </si>
  <si>
    <t xml:space="preserve">    1. Diseases of the heart</t>
  </si>
  <si>
    <t xml:space="preserve">    2. Cancer</t>
  </si>
  <si>
    <t xml:space="preserve">    3. Chronic lower respiratory disease</t>
  </si>
  <si>
    <t xml:space="preserve">    4. Stroke</t>
  </si>
  <si>
    <t xml:space="preserve">    5. Accidents</t>
  </si>
  <si>
    <t xml:space="preserve">    1. Disorders related to short gestation and low birth weight, not elsewhere classified</t>
  </si>
  <si>
    <t xml:space="preserve">    2. Congenital malformations</t>
  </si>
  <si>
    <t xml:space="preserve">    3. Accidents</t>
  </si>
  <si>
    <t xml:space="preserve">    4. Newborn affected by maternal complications of pregnancy</t>
  </si>
  <si>
    <t xml:space="preserve">    5. Sudden infant death syndrome (SIDS)</t>
  </si>
  <si>
    <t xml:space="preserve">    1. Accidents</t>
  </si>
  <si>
    <t xml:space="preserve">    3-4. Homicide - Cancer</t>
  </si>
  <si>
    <t xml:space="preserve">    5. Diseases of the heart</t>
  </si>
  <si>
    <t xml:space="preserve">    3. Suicide</t>
  </si>
  <si>
    <t xml:space="preserve">    4-5. Homicide - Congenital malformations</t>
  </si>
  <si>
    <t xml:space="preserve">    2. Suicide</t>
  </si>
  <si>
    <t xml:space="preserve">    3. Homicide</t>
  </si>
  <si>
    <t xml:space="preserve">    4. Cancer</t>
  </si>
  <si>
    <t xml:space="preserve">    4. Disease of the heart</t>
  </si>
  <si>
    <t xml:space="preserve">    5. Cancer</t>
  </si>
  <si>
    <t xml:space="preserve">    1-2. Diseases of the heart - Cancer</t>
  </si>
  <si>
    <t xml:space="preserve">    4. Suicide</t>
  </si>
  <si>
    <t xml:space="preserve">    5. Chronic liver disease and cirrhosis</t>
  </si>
  <si>
    <t xml:space="preserve">    1. Cancer</t>
  </si>
  <si>
    <t xml:space="preserve">    2. Diseases of the heart</t>
  </si>
  <si>
    <t xml:space="preserve">    4. Chronic lower respiratory disease</t>
  </si>
  <si>
    <t xml:space="preserve">    5. Diabetes mellitus</t>
  </si>
  <si>
    <t xml:space="preserve">    5. Alzheimer's disease</t>
  </si>
  <si>
    <t>Michigan Resident White Males, 2013</t>
  </si>
  <si>
    <t xml:space="preserve">    4. Accidents</t>
  </si>
  <si>
    <t xml:space="preserve">    5. Stroke</t>
  </si>
  <si>
    <t xml:space="preserve">    1. Congenital malformations</t>
  </si>
  <si>
    <t xml:space="preserve">    2. Disorders related to short gestation and low birth weight, not elsewhere classified</t>
  </si>
  <si>
    <t xml:space="preserve">    4. Sudden infant deaths (SIDS)</t>
  </si>
  <si>
    <t xml:space="preserve">    5. Newborn affected by maternal complications of pregnancy</t>
  </si>
  <si>
    <t xml:space="preserve">    5. Homicide</t>
  </si>
  <si>
    <t xml:space="preserve">    4. Congenital malformations</t>
  </si>
  <si>
    <t xml:space="preserve">    3. Cancer</t>
  </si>
  <si>
    <t xml:space="preserve">    4. Diseases of the heart</t>
  </si>
  <si>
    <t xml:space="preserve">    3. Diseases of the heart</t>
  </si>
  <si>
    <t xml:space="preserve">    2. Accidents</t>
  </si>
  <si>
    <t xml:space="preserve">    4. Chronic liver disease and cirrhosis</t>
  </si>
  <si>
    <t xml:space="preserve">    5. Chronic lower respiratory disease</t>
  </si>
  <si>
    <t>Michigan Resident Black Males, 2013</t>
  </si>
  <si>
    <t xml:space="preserve">    3. Congenital malformations</t>
  </si>
  <si>
    <t xml:space="preserve">    5. Newborn affected by complications of placenta, cord and membranes</t>
  </si>
  <si>
    <t xml:space="preserve">    2. Homicide</t>
  </si>
  <si>
    <t xml:space="preserve">    1. Homicide</t>
  </si>
  <si>
    <t xml:space="preserve">    5. Human immunodeficiency virus (HIV) disease</t>
  </si>
  <si>
    <t xml:space="preserve">    5. Suicide</t>
  </si>
  <si>
    <t xml:space="preserve">    4. Diabetes mellitus</t>
  </si>
  <si>
    <t xml:space="preserve">    3. Stroke</t>
  </si>
  <si>
    <t>Michigan Resident White Females, 2013</t>
  </si>
  <si>
    <t xml:space="preserve">    5-6. Newborn affected by complications of placenta, cord and membranes - Sudden infant death syndrome (SIDS)</t>
  </si>
  <si>
    <t xml:space="preserve">    4. Alzheimer's disease</t>
  </si>
  <si>
    <t>Michigan Resident Black Females, 2013</t>
  </si>
  <si>
    <t xml:space="preserve">    5. Respiratory distress of newborn</t>
  </si>
  <si>
    <t>Congenital malformations, deformations, and chromosomal abnormalities</t>
  </si>
  <si>
    <t>Influenza and Pneumonia</t>
  </si>
  <si>
    <t>Viral hepatitis</t>
  </si>
  <si>
    <t>Chronic Lower Respiratory Diseases</t>
  </si>
  <si>
    <t>An Overview, 2013</t>
  </si>
  <si>
    <t>Source: 2013 Michigan Resident Death File, Division for Vital Records &amp; Health Statistics, Michigan Department of Health &amp; Human Services.</t>
  </si>
  <si>
    <t>Estimated Population by Age, Race and Sex</t>
  </si>
  <si>
    <t>Michigan, 2013</t>
  </si>
  <si>
    <t>Source:   Division for Vital Records &amp; Health Statistics, Michigan Department of Health &amp; Human Services; Population Estimates (latest update 9/2014), National Center for Health Statistics, U.S. Census Populations With Bridged Race Categories</t>
  </si>
  <si>
    <r>
      <t xml:space="preserve">Source:  1901 - 2013 Michigan Resident Death Files, Division for Vital Records &amp; Health Statistics, Michigan Department of Health &amp; Human Services.  </t>
    </r>
    <r>
      <rPr>
        <i/>
        <sz val="10"/>
        <rFont val="Arial"/>
        <family val="2"/>
      </rPr>
      <t>Monthly Vital Statistics Report</t>
    </r>
    <r>
      <rPr>
        <sz val="10"/>
        <rFont val="Arial"/>
        <family val="2"/>
      </rPr>
      <t>, National Center for Health Statistics.</t>
    </r>
  </si>
  <si>
    <r>
      <t xml:space="preserve">Source:  1970 - 2013 Michigan Resident Death Files, Division for Vital Records &amp; Health Statistics, Michigan Department of Health &amp; Human Services. </t>
    </r>
    <r>
      <rPr>
        <i/>
        <sz val="9"/>
        <rFont val="Arial"/>
        <family val="2"/>
      </rPr>
      <t>Monthly Vital Statistics Reports</t>
    </r>
    <r>
      <rPr>
        <sz val="9"/>
        <rFont val="Arial"/>
        <family val="2"/>
      </rPr>
      <t>, National Center for Health Statistics.</t>
    </r>
  </si>
  <si>
    <t>Residents by Place of Residence, 2013</t>
  </si>
  <si>
    <t>Source:  2013 Resident and Occurrence Death Files, Division for Vital Records &amp; Health Statistics, Michigan Department of Health &amp; Human Services.</t>
  </si>
  <si>
    <t xml:space="preserve">  Indiana</t>
  </si>
  <si>
    <t xml:space="preserve"> South Carolina</t>
  </si>
  <si>
    <t xml:space="preserve"> Arizona</t>
  </si>
  <si>
    <t>Index</t>
  </si>
  <si>
    <t xml:space="preserve">Table 2.4 </t>
  </si>
  <si>
    <t xml:space="preserve">Table 2.7 </t>
  </si>
  <si>
    <t xml:space="preserve">Table 2.8 </t>
  </si>
  <si>
    <t xml:space="preserve">Table 2.10 </t>
  </si>
  <si>
    <t xml:space="preserve">Michigan Deaths Occurring Outside Michigan to Michigan Residents by </t>
  </si>
  <si>
    <t>Place of Occurrence and Occurring in Michigan to Non-Michigan Residents by</t>
  </si>
  <si>
    <t>Place of Residence, 2013</t>
  </si>
  <si>
    <t xml:space="preserve">Table 2.14  </t>
  </si>
  <si>
    <t xml:space="preserve">Table 2.17 </t>
  </si>
  <si>
    <t xml:space="preserve">Table 2.18 </t>
  </si>
  <si>
    <t xml:space="preserve">Table 2.20 </t>
  </si>
  <si>
    <t>Maternal Death Rate                               (maternal deaths per 100,000 live births)</t>
  </si>
  <si>
    <t>Perinatal Death Rate                                   (perinatal deaths per 1,000 total births)</t>
  </si>
  <si>
    <t>Crude Death Rate                                        (deaths per 1,000 population)</t>
  </si>
  <si>
    <t>Alzheimer's Disease</t>
  </si>
  <si>
    <t xml:space="preserve">    2-3. Congenital malformations - Homicide</t>
  </si>
  <si>
    <t xml:space="preserve">    4-6. Stroke - Diseases of the heart - Cancer</t>
  </si>
  <si>
    <t xml:space="preserve">    4-5. Congenital malformations - Influenza and pneumonia</t>
  </si>
  <si>
    <t xml:space="preserve">    3-4. Diseases of the heart - Cancer</t>
  </si>
  <si>
    <t xml:space="preserve">    5-7. Homicide - Certain conditions originating in the perinatal period - Influenza and Pneumonia</t>
  </si>
  <si>
    <t xml:space="preserve">    3-5. Homicide - Certain conditions originating in the perinatal period - Congenital malformations</t>
  </si>
  <si>
    <t xml:space="preserve">    3-7. Anemias - Stroke - Certain conditions originating in the perinatal period - Cholelithiasis and other disorders of gallbladder - Cancer</t>
  </si>
  <si>
    <t xml:space="preserve">    2-6. Homicide - Chronic lower respiratory disease - Congenital malformations - Influenza and pneumonia - Cancer</t>
  </si>
  <si>
    <t xml:space="preserve">    2-3. Homicide - Congenital malformations</t>
  </si>
  <si>
    <t xml:space="preserve">    4-11. Anemias - Stroke - Diabetes mellitus - Diseases of the heart - Cancer - Pneumonitis due to solids and liquids - Pregnancy, childbirth and the puerperium - Septicemia</t>
  </si>
  <si>
    <t xml:space="preserve">    5-6. Homicide - Diabetes mellitus</t>
  </si>
  <si>
    <t xml:space="preserve">    3-4. Stroke - Diabetes mellitus</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</si>
</sst>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dd\-mmm\-yy_)"/>
    <numFmt numFmtId="166" formatCode="0.0_)"/>
    <numFmt numFmtId="167" formatCode="#,##0.0_);\(#,##0.0\)"/>
    <numFmt numFmtId="168" formatCode="#,##0.0"/>
    <numFmt numFmtId="169" formatCode="0.0"/>
    <numFmt numFmtId="170" formatCode="0_)"/>
    <numFmt numFmtId="171" formatCode="#,##0_(;;&quot;---&quot;_(;&quot;---&quot;_("/>
    <numFmt numFmtId="172" formatCode="_(* #,##0_);_(* \(#,##0\);_(* &quot;-&quot;??_);_(@_)"/>
    <numFmt numFmtId="173" formatCode="#,##0.000_);\(#,##0.000\)"/>
    <numFmt numFmtId="174" formatCode="0.000"/>
    <numFmt numFmtId="175" formatCode="[$-409]dddd\,\ mmmm\ dd\,\ yyyy"/>
    <numFmt numFmtId="176" formatCode="0.000000"/>
    <numFmt numFmtId="177" formatCode="0.00000"/>
    <numFmt numFmtId="178" formatCode="0.0000"/>
  </numFmts>
  <fonts count="65">
    <font>
      <sz val="10"/>
      <name val="CG Times (W1)"/>
      <family val="0"/>
    </font>
    <font>
      <b/>
      <sz val="10"/>
      <name val="CG Times (W1)"/>
      <family val="0"/>
    </font>
    <font>
      <i/>
      <sz val="10"/>
      <name val="CG Times (W1)"/>
      <family val="0"/>
    </font>
    <font>
      <b/>
      <i/>
      <sz val="10"/>
      <name val="CG Times (W1)"/>
      <family val="0"/>
    </font>
    <font>
      <sz val="10"/>
      <name val="Arial"/>
      <family val="2"/>
    </font>
    <font>
      <sz val="9"/>
      <name val="Arial"/>
      <family val="2"/>
    </font>
    <font>
      <sz val="8"/>
      <name val="Arial"/>
      <family val="2"/>
    </font>
    <font>
      <sz val="10"/>
      <color indexed="10"/>
      <name val="Arial"/>
      <family val="2"/>
    </font>
    <font>
      <i/>
      <sz val="8"/>
      <name val="Arial"/>
      <family val="2"/>
    </font>
    <font>
      <vertAlign val="superscript"/>
      <sz val="8"/>
      <name val="Arial"/>
      <family val="2"/>
    </font>
    <font>
      <sz val="8"/>
      <name val="CG Times (W1)"/>
      <family val="0"/>
    </font>
    <font>
      <b/>
      <sz val="12"/>
      <color indexed="10"/>
      <name val="Arial"/>
      <family val="2"/>
    </font>
    <font>
      <sz val="12"/>
      <color indexed="10"/>
      <name val="Arial"/>
      <family val="2"/>
    </font>
    <font>
      <sz val="12"/>
      <name val="Arial"/>
      <family val="2"/>
    </font>
    <font>
      <b/>
      <sz val="12"/>
      <name val="Arial"/>
      <family val="2"/>
    </font>
    <font>
      <sz val="12"/>
      <name val="CG Times (W1)"/>
      <family val="0"/>
    </font>
    <font>
      <b/>
      <i/>
      <sz val="12"/>
      <name val="Arial"/>
      <family val="2"/>
    </font>
    <font>
      <b/>
      <vertAlign val="superscript"/>
      <sz val="12"/>
      <name val="Arial"/>
      <family val="2"/>
    </font>
    <font>
      <sz val="9"/>
      <name val="CG Times (W1)"/>
      <family val="0"/>
    </font>
    <font>
      <i/>
      <sz val="12"/>
      <name val="Arial"/>
      <family val="2"/>
    </font>
    <font>
      <vertAlign val="superscript"/>
      <sz val="10"/>
      <name val="Arial"/>
      <family val="2"/>
    </font>
    <font>
      <u val="single"/>
      <sz val="10"/>
      <color indexed="12"/>
      <name val="CG Times (W1)"/>
      <family val="0"/>
    </font>
    <font>
      <u val="single"/>
      <sz val="10"/>
      <color indexed="36"/>
      <name val="CG Times (W1)"/>
      <family val="0"/>
    </font>
    <font>
      <sz val="10"/>
      <name val="Comic Sans MS"/>
      <family val="4"/>
    </font>
    <font>
      <vertAlign val="superscript"/>
      <sz val="12"/>
      <name val="Arial"/>
      <family val="2"/>
    </font>
    <font>
      <sz val="11"/>
      <name val="Arial"/>
      <family val="2"/>
    </font>
    <font>
      <sz val="11"/>
      <name val="CG Times (W1)"/>
      <family val="0"/>
    </font>
    <font>
      <b/>
      <sz val="11"/>
      <name val="Arial"/>
      <family val="2"/>
    </font>
    <font>
      <i/>
      <sz val="9"/>
      <name val="Arial"/>
      <family val="2"/>
    </font>
    <font>
      <i/>
      <sz val="10"/>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4"/>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style="thin"/>
      <top>
        <color indexed="63"/>
      </top>
      <bottom>
        <color indexed="63"/>
      </bottom>
    </border>
    <border>
      <left style="thin"/>
      <right style="thin"/>
      <top style="thin"/>
      <bottom style="thin"/>
    </border>
    <border>
      <left>
        <color indexed="63"/>
      </left>
      <right style="thin"/>
      <top>
        <color indexed="63"/>
      </top>
      <bottom>
        <color indexed="63"/>
      </bottom>
    </border>
    <border>
      <left style="thin"/>
      <right style="thin"/>
      <top>
        <color indexed="63"/>
      </top>
      <bottom style="thin"/>
    </border>
    <border>
      <left>
        <color indexed="63"/>
      </left>
      <right style="thin"/>
      <top style="thin"/>
      <bottom>
        <color indexed="63"/>
      </bottom>
    </border>
    <border>
      <left style="thin"/>
      <right style="thin"/>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2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21"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329">
    <xf numFmtId="0" fontId="0" fillId="0" borderId="0" xfId="0" applyAlignment="1">
      <alignment/>
    </xf>
    <xf numFmtId="0" fontId="4" fillId="0" borderId="0" xfId="0" applyFont="1" applyAlignment="1">
      <alignment/>
    </xf>
    <xf numFmtId="0" fontId="4" fillId="0" borderId="0" xfId="0" applyFont="1" applyAlignment="1" applyProtection="1">
      <alignment horizontal="left"/>
      <protection/>
    </xf>
    <xf numFmtId="0" fontId="4" fillId="0" borderId="0" xfId="0" applyFont="1" applyBorder="1" applyAlignment="1">
      <alignment/>
    </xf>
    <xf numFmtId="37" fontId="5" fillId="0" borderId="0" xfId="0" applyNumberFormat="1" applyFont="1" applyBorder="1" applyAlignment="1">
      <alignment/>
    </xf>
    <xf numFmtId="37" fontId="4" fillId="0" borderId="0" xfId="0" applyNumberFormat="1" applyFont="1" applyAlignment="1" applyProtection="1">
      <alignment/>
      <protection/>
    </xf>
    <xf numFmtId="37" fontId="4" fillId="0" borderId="0" xfId="0" applyNumberFormat="1" applyFont="1" applyAlignment="1">
      <alignment/>
    </xf>
    <xf numFmtId="0" fontId="4" fillId="0" borderId="0" xfId="0" applyFont="1" applyAlignment="1">
      <alignment horizontal="center"/>
    </xf>
    <xf numFmtId="0" fontId="5" fillId="0" borderId="0" xfId="0" applyFont="1" applyBorder="1" applyAlignment="1">
      <alignment horizontal="centerContinuous"/>
    </xf>
    <xf numFmtId="0" fontId="5" fillId="0" borderId="0" xfId="0" applyFont="1" applyBorder="1" applyAlignment="1">
      <alignment horizontal="center"/>
    </xf>
    <xf numFmtId="166" fontId="4" fillId="0" borderId="0" xfId="0" applyNumberFormat="1" applyFont="1" applyAlignment="1">
      <alignment/>
    </xf>
    <xf numFmtId="0" fontId="0" fillId="0" borderId="0" xfId="0" applyBorder="1" applyAlignment="1">
      <alignment/>
    </xf>
    <xf numFmtId="0" fontId="5" fillId="0" borderId="0" xfId="0" applyFont="1" applyBorder="1" applyAlignment="1">
      <alignment/>
    </xf>
    <xf numFmtId="0" fontId="5" fillId="0" borderId="0" xfId="0" applyFont="1" applyBorder="1" applyAlignment="1">
      <alignment wrapText="1"/>
    </xf>
    <xf numFmtId="37" fontId="6" fillId="0" borderId="0" xfId="0" applyNumberFormat="1" applyFont="1" applyAlignment="1">
      <alignment/>
    </xf>
    <xf numFmtId="0" fontId="7" fillId="0" borderId="0" xfId="0" applyFont="1" applyAlignment="1">
      <alignment/>
    </xf>
    <xf numFmtId="0" fontId="6" fillId="0" borderId="0" xfId="0" applyFont="1" applyAlignment="1">
      <alignment/>
    </xf>
    <xf numFmtId="0" fontId="6" fillId="0" borderId="0" xfId="0" applyFont="1" applyAlignment="1" applyProtection="1">
      <alignment horizontal="left"/>
      <protection/>
    </xf>
    <xf numFmtId="0" fontId="6" fillId="0" borderId="0" xfId="0" applyFont="1" applyAlignment="1" applyProtection="1">
      <alignment horizontal="left" indent="4"/>
      <protection/>
    </xf>
    <xf numFmtId="0" fontId="6" fillId="0" borderId="0" xfId="0" applyFont="1" applyBorder="1" applyAlignment="1" applyProtection="1">
      <alignment horizontal="center"/>
      <protection/>
    </xf>
    <xf numFmtId="0" fontId="6" fillId="0" borderId="0" xfId="0" applyFont="1" applyBorder="1" applyAlignment="1" applyProtection="1">
      <alignment horizontal="centerContinuous"/>
      <protection/>
    </xf>
    <xf numFmtId="0" fontId="6" fillId="0" borderId="0" xfId="0" applyFont="1" applyBorder="1" applyAlignment="1">
      <alignment horizontal="centerContinuous"/>
    </xf>
    <xf numFmtId="0" fontId="6" fillId="0" borderId="0" xfId="0" applyFont="1" applyBorder="1" applyAlignment="1">
      <alignment/>
    </xf>
    <xf numFmtId="0" fontId="6" fillId="0" borderId="0" xfId="0" applyFont="1" applyBorder="1" applyAlignment="1" applyProtection="1">
      <alignment horizontal="left"/>
      <protection/>
    </xf>
    <xf numFmtId="37" fontId="6" fillId="0" borderId="0" xfId="0" applyNumberFormat="1" applyFont="1" applyBorder="1" applyAlignment="1" applyProtection="1">
      <alignment/>
      <protection/>
    </xf>
    <xf numFmtId="37" fontId="6" fillId="0" borderId="0" xfId="0" applyNumberFormat="1" applyFont="1" applyBorder="1" applyAlignment="1">
      <alignment/>
    </xf>
    <xf numFmtId="0" fontId="12" fillId="0" borderId="0" xfId="0" applyFont="1" applyAlignment="1">
      <alignment/>
    </xf>
    <xf numFmtId="0" fontId="13" fillId="0" borderId="0" xfId="0" applyFont="1" applyAlignment="1">
      <alignment/>
    </xf>
    <xf numFmtId="164" fontId="13" fillId="0" borderId="0" xfId="0" applyNumberFormat="1" applyFont="1" applyAlignment="1" applyProtection="1">
      <alignment horizontal="centerContinuous"/>
      <protection/>
    </xf>
    <xf numFmtId="0" fontId="13" fillId="0" borderId="0" xfId="0" applyFont="1" applyAlignment="1">
      <alignment horizontal="centerContinuous"/>
    </xf>
    <xf numFmtId="164" fontId="14" fillId="0" borderId="0" xfId="0" applyNumberFormat="1" applyFont="1" applyAlignment="1" applyProtection="1">
      <alignment horizontal="centerContinuous"/>
      <protection/>
    </xf>
    <xf numFmtId="164" fontId="13" fillId="0" borderId="10" xfId="0" applyNumberFormat="1" applyFont="1" applyBorder="1" applyAlignment="1" applyProtection="1">
      <alignment horizontal="centerContinuous"/>
      <protection/>
    </xf>
    <xf numFmtId="164" fontId="13" fillId="0" borderId="11" xfId="0" applyNumberFormat="1" applyFont="1" applyBorder="1" applyAlignment="1" applyProtection="1">
      <alignment horizontal="centerContinuous"/>
      <protection/>
    </xf>
    <xf numFmtId="164" fontId="13" fillId="0" borderId="12" xfId="0" applyNumberFormat="1" applyFont="1" applyBorder="1" applyAlignment="1" applyProtection="1">
      <alignment horizontal="centerContinuous"/>
      <protection/>
    </xf>
    <xf numFmtId="164" fontId="13" fillId="0" borderId="13" xfId="0" applyNumberFormat="1" applyFont="1" applyBorder="1" applyAlignment="1" applyProtection="1">
      <alignment horizontal="center"/>
      <protection/>
    </xf>
    <xf numFmtId="164" fontId="13" fillId="0" borderId="14" xfId="0" applyNumberFormat="1" applyFont="1" applyBorder="1" applyAlignment="1" applyProtection="1" quotePrefix="1">
      <alignment horizontal="left"/>
      <protection/>
    </xf>
    <xf numFmtId="37" fontId="13" fillId="0" borderId="0" xfId="0" applyNumberFormat="1" applyFont="1" applyAlignment="1">
      <alignment/>
    </xf>
    <xf numFmtId="164" fontId="13" fillId="0" borderId="14" xfId="0" applyNumberFormat="1" applyFont="1" applyBorder="1" applyAlignment="1" applyProtection="1">
      <alignment horizontal="left"/>
      <protection/>
    </xf>
    <xf numFmtId="164" fontId="13" fillId="0" borderId="15" xfId="0" applyNumberFormat="1" applyFont="1" applyBorder="1" applyAlignment="1" applyProtection="1">
      <alignment horizontal="left"/>
      <protection/>
    </xf>
    <xf numFmtId="37" fontId="13" fillId="0" borderId="0" xfId="0" applyNumberFormat="1" applyFont="1" applyAlignment="1" applyProtection="1">
      <alignment/>
      <protection/>
    </xf>
    <xf numFmtId="14" fontId="11" fillId="0" borderId="0" xfId="0" applyNumberFormat="1" applyFont="1" applyAlignment="1">
      <alignment/>
    </xf>
    <xf numFmtId="0" fontId="13" fillId="0" borderId="0" xfId="0" applyFont="1" applyAlignment="1" applyProtection="1">
      <alignment horizontal="centerContinuous"/>
      <protection/>
    </xf>
    <xf numFmtId="0" fontId="14" fillId="0" borderId="0" xfId="0" applyFont="1" applyAlignment="1" applyProtection="1">
      <alignment horizontal="centerContinuous"/>
      <protection/>
    </xf>
    <xf numFmtId="0" fontId="13" fillId="0" borderId="15" xfId="0" applyFont="1" applyBorder="1" applyAlignment="1" applyProtection="1">
      <alignment horizontal="center"/>
      <protection/>
    </xf>
    <xf numFmtId="0" fontId="13" fillId="0" borderId="12" xfId="0" applyFont="1" applyBorder="1" applyAlignment="1" applyProtection="1">
      <alignment horizontal="center"/>
      <protection/>
    </xf>
    <xf numFmtId="0" fontId="13" fillId="0" borderId="0" xfId="0" applyFont="1" applyBorder="1" applyAlignment="1" applyProtection="1">
      <alignment horizontal="center"/>
      <protection/>
    </xf>
    <xf numFmtId="0" fontId="13" fillId="0" borderId="16" xfId="0" applyFont="1" applyBorder="1" applyAlignment="1" applyProtection="1">
      <alignment horizontal="left"/>
      <protection/>
    </xf>
    <xf numFmtId="37" fontId="13" fillId="0" borderId="16" xfId="0" applyNumberFormat="1" applyFont="1" applyBorder="1" applyAlignment="1" applyProtection="1">
      <alignment/>
      <protection/>
    </xf>
    <xf numFmtId="166" fontId="13" fillId="0" borderId="16" xfId="0" applyNumberFormat="1" applyFont="1" applyBorder="1" applyAlignment="1" applyProtection="1">
      <alignment/>
      <protection/>
    </xf>
    <xf numFmtId="166" fontId="13" fillId="0" borderId="0" xfId="0" applyNumberFormat="1" applyFont="1" applyBorder="1" applyAlignment="1" applyProtection="1">
      <alignment/>
      <protection/>
    </xf>
    <xf numFmtId="37" fontId="13" fillId="0" borderId="0" xfId="0" applyNumberFormat="1" applyFont="1" applyBorder="1" applyAlignment="1">
      <alignment/>
    </xf>
    <xf numFmtId="0" fontId="15" fillId="0" borderId="0" xfId="0" applyFont="1" applyAlignment="1">
      <alignment/>
    </xf>
    <xf numFmtId="0" fontId="13" fillId="0" borderId="13" xfId="0" applyFont="1" applyBorder="1" applyAlignment="1" applyProtection="1">
      <alignment horizontal="left"/>
      <protection/>
    </xf>
    <xf numFmtId="37" fontId="13" fillId="0" borderId="13" xfId="0" applyNumberFormat="1" applyFont="1" applyBorder="1" applyAlignment="1" applyProtection="1">
      <alignment/>
      <protection/>
    </xf>
    <xf numFmtId="166" fontId="13" fillId="0" borderId="13" xfId="0" applyNumberFormat="1" applyFont="1" applyBorder="1" applyAlignment="1" applyProtection="1">
      <alignment/>
      <protection/>
    </xf>
    <xf numFmtId="166" fontId="13" fillId="0" borderId="17" xfId="0" applyNumberFormat="1" applyFont="1" applyBorder="1" applyAlignment="1" applyProtection="1">
      <alignment/>
      <protection/>
    </xf>
    <xf numFmtId="167" fontId="13" fillId="0" borderId="16" xfId="0" applyNumberFormat="1" applyFont="1" applyBorder="1" applyAlignment="1" applyProtection="1">
      <alignment/>
      <protection/>
    </xf>
    <xf numFmtId="167" fontId="13" fillId="0" borderId="0" xfId="0" applyNumberFormat="1" applyFont="1" applyBorder="1" applyAlignment="1" applyProtection="1">
      <alignment/>
      <protection/>
    </xf>
    <xf numFmtId="167" fontId="13" fillId="0" borderId="13" xfId="0" applyNumberFormat="1" applyFont="1" applyBorder="1" applyAlignment="1" applyProtection="1">
      <alignment/>
      <protection/>
    </xf>
    <xf numFmtId="0" fontId="13" fillId="0" borderId="0" xfId="0" applyFont="1" applyAlignment="1" applyProtection="1">
      <alignment horizontal="left"/>
      <protection/>
    </xf>
    <xf numFmtId="0" fontId="13" fillId="0" borderId="16" xfId="0" applyFont="1" applyBorder="1" applyAlignment="1" applyProtection="1">
      <alignment horizontal="left" wrapText="1"/>
      <protection/>
    </xf>
    <xf numFmtId="167" fontId="13" fillId="0" borderId="17" xfId="0" applyNumberFormat="1" applyFont="1" applyBorder="1" applyAlignment="1" applyProtection="1">
      <alignment/>
      <protection/>
    </xf>
    <xf numFmtId="0" fontId="13" fillId="0" borderId="17" xfId="0" applyFont="1" applyBorder="1" applyAlignment="1" applyProtection="1">
      <alignment horizontal="left"/>
      <protection/>
    </xf>
    <xf numFmtId="37" fontId="13" fillId="0" borderId="18" xfId="0" applyNumberFormat="1" applyFont="1" applyBorder="1" applyAlignment="1" applyProtection="1">
      <alignment/>
      <protection/>
    </xf>
    <xf numFmtId="166" fontId="13" fillId="0" borderId="14" xfId="0" applyNumberFormat="1" applyFont="1" applyBorder="1" applyAlignment="1" applyProtection="1">
      <alignment/>
      <protection/>
    </xf>
    <xf numFmtId="37" fontId="13" fillId="0" borderId="16" xfId="0" applyNumberFormat="1" applyFont="1" applyBorder="1" applyAlignment="1">
      <alignment/>
    </xf>
    <xf numFmtId="0" fontId="13" fillId="0" borderId="19" xfId="0" applyFont="1" applyBorder="1" applyAlignment="1" applyProtection="1">
      <alignment horizontal="center"/>
      <protection/>
    </xf>
    <xf numFmtId="0" fontId="13" fillId="0" borderId="10" xfId="0" applyFont="1" applyBorder="1" applyAlignment="1" applyProtection="1">
      <alignment horizontal="centerContinuous"/>
      <protection/>
    </xf>
    <xf numFmtId="0" fontId="13" fillId="0" borderId="11" xfId="0" applyFont="1" applyBorder="1" applyAlignment="1">
      <alignment horizontal="centerContinuous"/>
    </xf>
    <xf numFmtId="0" fontId="13" fillId="0" borderId="11" xfId="0" applyFont="1" applyBorder="1" applyAlignment="1" applyProtection="1">
      <alignment horizontal="centerContinuous"/>
      <protection/>
    </xf>
    <xf numFmtId="0" fontId="13" fillId="0" borderId="18" xfId="0" applyFont="1" applyBorder="1" applyAlignment="1">
      <alignment horizontal="centerContinuous"/>
    </xf>
    <xf numFmtId="0" fontId="13" fillId="0" borderId="17" xfId="0" applyFont="1" applyBorder="1" applyAlignment="1" applyProtection="1">
      <alignment horizontal="center"/>
      <protection/>
    </xf>
    <xf numFmtId="0" fontId="13" fillId="0" borderId="13" xfId="0" applyFont="1" applyBorder="1" applyAlignment="1" applyProtection="1" quotePrefix="1">
      <alignment horizontal="center"/>
      <protection/>
    </xf>
    <xf numFmtId="0" fontId="13" fillId="0" borderId="13" xfId="0" applyFont="1" applyBorder="1" applyAlignment="1" applyProtection="1">
      <alignment horizontal="center"/>
      <protection/>
    </xf>
    <xf numFmtId="0" fontId="16" fillId="0" borderId="14" xfId="0" applyFont="1" applyBorder="1" applyAlignment="1" applyProtection="1">
      <alignment horizontal="left"/>
      <protection/>
    </xf>
    <xf numFmtId="0" fontId="13" fillId="0" borderId="16" xfId="0" applyFont="1" applyBorder="1" applyAlignment="1">
      <alignment/>
    </xf>
    <xf numFmtId="0" fontId="13" fillId="0" borderId="14" xfId="0" applyFont="1" applyBorder="1" applyAlignment="1" applyProtection="1">
      <alignment horizontal="left"/>
      <protection/>
    </xf>
    <xf numFmtId="166" fontId="13" fillId="0" borderId="16" xfId="0" applyNumberFormat="1" applyFont="1" applyBorder="1" applyAlignment="1">
      <alignment/>
    </xf>
    <xf numFmtId="166" fontId="13" fillId="0" borderId="13" xfId="0" applyNumberFormat="1" applyFont="1" applyBorder="1" applyAlignment="1">
      <alignment/>
    </xf>
    <xf numFmtId="167" fontId="13" fillId="0" borderId="19" xfId="0" applyNumberFormat="1" applyFont="1" applyBorder="1" applyAlignment="1" applyProtection="1">
      <alignment/>
      <protection/>
    </xf>
    <xf numFmtId="37" fontId="13" fillId="0" borderId="16" xfId="0" applyNumberFormat="1" applyFont="1" applyBorder="1" applyAlignment="1" applyProtection="1">
      <alignment vertical="center"/>
      <protection/>
    </xf>
    <xf numFmtId="0" fontId="14" fillId="0" borderId="0" xfId="0" applyFont="1" applyAlignment="1">
      <alignment horizontal="centerContinuous"/>
    </xf>
    <xf numFmtId="0" fontId="13" fillId="0" borderId="19" xfId="0" applyFont="1" applyBorder="1" applyAlignment="1">
      <alignment/>
    </xf>
    <xf numFmtId="37" fontId="13" fillId="0" borderId="18" xfId="0" applyNumberFormat="1" applyFont="1" applyBorder="1" applyAlignment="1">
      <alignment/>
    </xf>
    <xf numFmtId="0" fontId="13" fillId="0" borderId="14" xfId="0" applyFont="1" applyBorder="1" applyAlignment="1">
      <alignment/>
    </xf>
    <xf numFmtId="0" fontId="13" fillId="0" borderId="14" xfId="0" applyFont="1" applyBorder="1" applyAlignment="1">
      <alignment vertical="center" wrapText="1"/>
    </xf>
    <xf numFmtId="166" fontId="13" fillId="0" borderId="16" xfId="0" applyNumberFormat="1" applyFont="1" applyBorder="1" applyAlignment="1">
      <alignment vertical="center"/>
    </xf>
    <xf numFmtId="166" fontId="13" fillId="0" borderId="16" xfId="0" applyNumberFormat="1" applyFont="1" applyBorder="1" applyAlignment="1" quotePrefix="1">
      <alignment horizontal="right" vertical="center"/>
    </xf>
    <xf numFmtId="0" fontId="13" fillId="0" borderId="17" xfId="0" applyFont="1" applyBorder="1" applyAlignment="1">
      <alignment/>
    </xf>
    <xf numFmtId="0" fontId="13" fillId="0" borderId="14" xfId="0" applyFont="1" applyBorder="1" applyAlignment="1">
      <alignment wrapText="1"/>
    </xf>
    <xf numFmtId="0" fontId="13" fillId="0" borderId="12" xfId="0" applyFont="1" applyBorder="1" applyAlignment="1">
      <alignment horizontal="centerContinuous"/>
    </xf>
    <xf numFmtId="0" fontId="13" fillId="0" borderId="20" xfId="0" applyFont="1" applyBorder="1" applyAlignment="1" applyProtection="1">
      <alignment horizontal="center"/>
      <protection/>
    </xf>
    <xf numFmtId="3" fontId="13" fillId="0" borderId="14" xfId="0" applyNumberFormat="1" applyFont="1" applyBorder="1" applyAlignment="1" applyProtection="1">
      <alignment/>
      <protection/>
    </xf>
    <xf numFmtId="169" fontId="13" fillId="0" borderId="0" xfId="0" applyNumberFormat="1" applyFont="1" applyBorder="1" applyAlignment="1" applyProtection="1">
      <alignment/>
      <protection/>
    </xf>
    <xf numFmtId="0" fontId="13" fillId="0" borderId="14" xfId="0" applyFont="1" applyBorder="1" applyAlignment="1" applyProtection="1">
      <alignment horizontal="center"/>
      <protection/>
    </xf>
    <xf numFmtId="3" fontId="13" fillId="0" borderId="16" xfId="0" applyNumberFormat="1" applyFont="1" applyBorder="1" applyAlignment="1" applyProtection="1">
      <alignment/>
      <protection/>
    </xf>
    <xf numFmtId="169" fontId="13" fillId="0" borderId="16" xfId="0" applyNumberFormat="1" applyFont="1" applyBorder="1" applyAlignment="1" applyProtection="1">
      <alignment/>
      <protection/>
    </xf>
    <xf numFmtId="3" fontId="13" fillId="0" borderId="14" xfId="0" applyNumberFormat="1" applyFont="1" applyBorder="1" applyAlignment="1" applyProtection="1" quotePrefix="1">
      <alignment/>
      <protection/>
    </xf>
    <xf numFmtId="169" fontId="13" fillId="0" borderId="0" xfId="0" applyNumberFormat="1" applyFont="1" applyBorder="1" applyAlignment="1" applyProtection="1" quotePrefix="1">
      <alignment/>
      <protection/>
    </xf>
    <xf numFmtId="0" fontId="13" fillId="0" borderId="14" xfId="0" applyFont="1" applyBorder="1" applyAlignment="1" applyProtection="1" quotePrefix="1">
      <alignment horizontal="center"/>
      <protection/>
    </xf>
    <xf numFmtId="3" fontId="13" fillId="0" borderId="16" xfId="0" applyNumberFormat="1" applyFont="1" applyBorder="1" applyAlignment="1">
      <alignment/>
    </xf>
    <xf numFmtId="169" fontId="13" fillId="0" borderId="14" xfId="0" applyNumberFormat="1" applyFont="1" applyBorder="1" applyAlignment="1" applyProtection="1" quotePrefix="1">
      <alignment/>
      <protection/>
    </xf>
    <xf numFmtId="3" fontId="13" fillId="0" borderId="17" xfId="0" applyNumberFormat="1" applyFont="1" applyBorder="1" applyAlignment="1" applyProtection="1" quotePrefix="1">
      <alignment/>
      <protection/>
    </xf>
    <xf numFmtId="169" fontId="13" fillId="0" borderId="17" xfId="0" applyNumberFormat="1" applyFont="1" applyBorder="1" applyAlignment="1" applyProtection="1" quotePrefix="1">
      <alignment/>
      <protection/>
    </xf>
    <xf numFmtId="3" fontId="13" fillId="0" borderId="17" xfId="0" applyNumberFormat="1" applyFont="1" applyBorder="1" applyAlignment="1" applyProtection="1">
      <alignment/>
      <protection/>
    </xf>
    <xf numFmtId="0" fontId="13" fillId="0" borderId="17" xfId="0" applyFont="1" applyBorder="1" applyAlignment="1" applyProtection="1">
      <alignment horizontal="center" vertical="center"/>
      <protection/>
    </xf>
    <xf numFmtId="0" fontId="13" fillId="0" borderId="13" xfId="0" applyFont="1" applyBorder="1" applyAlignment="1">
      <alignment horizontal="center" vertical="center"/>
    </xf>
    <xf numFmtId="0" fontId="13" fillId="0" borderId="13" xfId="0" applyFont="1" applyBorder="1" applyAlignment="1" applyProtection="1">
      <alignment horizontal="center" vertical="center" wrapText="1"/>
      <protection/>
    </xf>
    <xf numFmtId="0" fontId="13" fillId="0" borderId="13" xfId="0" applyFont="1" applyBorder="1" applyAlignment="1">
      <alignment horizontal="center" vertical="center" wrapText="1"/>
    </xf>
    <xf numFmtId="3" fontId="13" fillId="0" borderId="16" xfId="0" applyNumberFormat="1" applyFont="1" applyBorder="1" applyAlignment="1" applyProtection="1">
      <alignment/>
      <protection/>
    </xf>
    <xf numFmtId="3" fontId="13" fillId="0" borderId="16" xfId="0" applyNumberFormat="1" applyFont="1" applyBorder="1" applyAlignment="1" applyProtection="1">
      <alignment horizontal="right"/>
      <protection/>
    </xf>
    <xf numFmtId="3" fontId="13" fillId="0" borderId="14" xfId="0" applyNumberFormat="1" applyFont="1" applyBorder="1" applyAlignment="1">
      <alignment/>
    </xf>
    <xf numFmtId="3" fontId="13" fillId="0" borderId="16" xfId="0" applyNumberFormat="1" applyFont="1" applyBorder="1" applyAlignment="1">
      <alignment/>
    </xf>
    <xf numFmtId="3" fontId="13" fillId="0" borderId="17" xfId="0" applyNumberFormat="1" applyFont="1" applyBorder="1" applyAlignment="1">
      <alignment/>
    </xf>
    <xf numFmtId="164" fontId="13" fillId="0" borderId="19" xfId="0" applyNumberFormat="1" applyFont="1" applyBorder="1" applyAlignment="1" applyProtection="1">
      <alignment horizontal="center"/>
      <protection/>
    </xf>
    <xf numFmtId="164" fontId="13" fillId="0" borderId="21" xfId="0" applyNumberFormat="1" applyFont="1" applyBorder="1" applyAlignment="1" applyProtection="1">
      <alignment horizontal="centerContinuous"/>
      <protection/>
    </xf>
    <xf numFmtId="0" fontId="13" fillId="0" borderId="21" xfId="0" applyFont="1" applyBorder="1" applyAlignment="1">
      <alignment horizontal="centerContinuous"/>
    </xf>
    <xf numFmtId="164" fontId="13" fillId="0" borderId="14" xfId="0" applyNumberFormat="1" applyFont="1" applyBorder="1" applyAlignment="1" applyProtection="1">
      <alignment horizontal="center"/>
      <protection/>
    </xf>
    <xf numFmtId="168" fontId="13" fillId="0" borderId="18" xfId="0" applyNumberFormat="1" applyFont="1" applyBorder="1" applyAlignment="1" applyProtection="1">
      <alignment horizontal="center"/>
      <protection/>
    </xf>
    <xf numFmtId="164" fontId="13" fillId="0" borderId="18" xfId="0" applyNumberFormat="1" applyFont="1" applyBorder="1" applyAlignment="1" applyProtection="1">
      <alignment horizontal="center"/>
      <protection/>
    </xf>
    <xf numFmtId="164" fontId="13" fillId="0" borderId="15" xfId="0" applyNumberFormat="1" applyFont="1" applyBorder="1" applyAlignment="1" applyProtection="1">
      <alignment horizontal="center"/>
      <protection/>
    </xf>
    <xf numFmtId="167" fontId="13" fillId="0" borderId="12" xfId="0" applyNumberFormat="1" applyFont="1" applyBorder="1" applyAlignment="1" applyProtection="1">
      <alignment/>
      <protection/>
    </xf>
    <xf numFmtId="167" fontId="13" fillId="0" borderId="16" xfId="0" applyNumberFormat="1" applyFont="1" applyBorder="1" applyAlignment="1" applyProtection="1">
      <alignment horizontal="right"/>
      <protection/>
    </xf>
    <xf numFmtId="164" fontId="13" fillId="0" borderId="15" xfId="0" applyNumberFormat="1" applyFont="1" applyBorder="1" applyAlignment="1" applyProtection="1">
      <alignment horizontal="center" vertical="center" wrapText="1"/>
      <protection/>
    </xf>
    <xf numFmtId="167" fontId="13" fillId="0" borderId="16" xfId="0" applyNumberFormat="1" applyFont="1" applyFill="1" applyBorder="1" applyAlignment="1" applyProtection="1">
      <alignment/>
      <protection/>
    </xf>
    <xf numFmtId="167" fontId="13" fillId="0" borderId="16" xfId="0" applyNumberFormat="1" applyFont="1" applyFill="1" applyBorder="1" applyAlignment="1" applyProtection="1" quotePrefix="1">
      <alignment horizontal="right"/>
      <protection/>
    </xf>
    <xf numFmtId="169" fontId="13" fillId="0" borderId="14" xfId="0" applyNumberFormat="1" applyFont="1" applyBorder="1" applyAlignment="1" applyProtection="1">
      <alignment horizontal="center"/>
      <protection/>
    </xf>
    <xf numFmtId="169" fontId="13" fillId="0" borderId="0" xfId="0" applyNumberFormat="1" applyFont="1" applyBorder="1" applyAlignment="1" applyProtection="1">
      <alignment horizontal="center"/>
      <protection/>
    </xf>
    <xf numFmtId="169" fontId="13" fillId="0" borderId="0" xfId="0" applyNumberFormat="1" applyFont="1" applyBorder="1" applyAlignment="1" applyProtection="1" quotePrefix="1">
      <alignment horizontal="center"/>
      <protection/>
    </xf>
    <xf numFmtId="169" fontId="13" fillId="0" borderId="14" xfId="0" applyNumberFormat="1" applyFont="1" applyBorder="1" applyAlignment="1" applyProtection="1" quotePrefix="1">
      <alignment horizontal="center"/>
      <protection/>
    </xf>
    <xf numFmtId="169" fontId="13" fillId="0" borderId="17" xfId="0" applyNumberFormat="1" applyFont="1" applyBorder="1" applyAlignment="1" applyProtection="1">
      <alignment horizontal="center"/>
      <protection/>
    </xf>
    <xf numFmtId="168" fontId="13" fillId="0" borderId="17" xfId="0" applyNumberFormat="1" applyFont="1" applyBorder="1" applyAlignment="1" applyProtection="1">
      <alignment horizontal="center"/>
      <protection/>
    </xf>
    <xf numFmtId="0" fontId="13" fillId="0" borderId="21" xfId="0" applyFont="1" applyBorder="1" applyAlignment="1" applyProtection="1">
      <alignment horizontal="centerContinuous"/>
      <protection/>
    </xf>
    <xf numFmtId="37" fontId="13" fillId="0" borderId="15" xfId="0" applyNumberFormat="1" applyFont="1" applyBorder="1" applyAlignment="1" applyProtection="1">
      <alignment horizontal="center" vertical="center"/>
      <protection/>
    </xf>
    <xf numFmtId="166" fontId="13" fillId="0" borderId="12" xfId="0" applyNumberFormat="1" applyFont="1" applyBorder="1" applyAlignment="1" applyProtection="1">
      <alignment vertical="center"/>
      <protection/>
    </xf>
    <xf numFmtId="37" fontId="13" fillId="0" borderId="14" xfId="0" applyNumberFormat="1" applyFont="1" applyBorder="1" applyAlignment="1" applyProtection="1">
      <alignment horizontal="left" indent="1"/>
      <protection/>
    </xf>
    <xf numFmtId="0" fontId="13" fillId="0" borderId="14" xfId="0" applyFont="1" applyBorder="1" applyAlignment="1" applyProtection="1">
      <alignment horizontal="left" indent="2"/>
      <protection/>
    </xf>
    <xf numFmtId="37" fontId="13" fillId="0" borderId="14" xfId="0" applyNumberFormat="1" applyFont="1" applyBorder="1" applyAlignment="1" applyProtection="1">
      <alignment horizontal="left" indent="2"/>
      <protection/>
    </xf>
    <xf numFmtId="37" fontId="13" fillId="0" borderId="17" xfId="0" applyNumberFormat="1" applyFont="1" applyBorder="1" applyAlignment="1" applyProtection="1">
      <alignment horizontal="left" indent="2"/>
      <protection/>
    </xf>
    <xf numFmtId="0" fontId="13" fillId="0" borderId="21" xfId="0" applyFont="1" applyBorder="1" applyAlignment="1" applyProtection="1">
      <alignment horizontal="centerContinuous" vertical="center" wrapText="1"/>
      <protection/>
    </xf>
    <xf numFmtId="0" fontId="13" fillId="0" borderId="18" xfId="0" applyFont="1" applyBorder="1" applyAlignment="1">
      <alignment horizontal="centerContinuous" vertical="center"/>
    </xf>
    <xf numFmtId="0" fontId="13" fillId="0" borderId="18" xfId="0" applyFont="1" applyBorder="1" applyAlignment="1">
      <alignment horizontal="centerContinuous" vertical="center" wrapText="1"/>
    </xf>
    <xf numFmtId="0" fontId="13" fillId="0" borderId="17" xfId="0" applyFont="1" applyBorder="1" applyAlignment="1" applyProtection="1">
      <alignment horizontal="left" vertical="center"/>
      <protection/>
    </xf>
    <xf numFmtId="37" fontId="13" fillId="0" borderId="13" xfId="0" applyNumberFormat="1" applyFont="1" applyBorder="1" applyAlignment="1" applyProtection="1">
      <alignment vertical="center"/>
      <protection/>
    </xf>
    <xf numFmtId="166" fontId="13" fillId="0" borderId="13" xfId="0" applyNumberFormat="1" applyFont="1" applyBorder="1" applyAlignment="1" applyProtection="1">
      <alignment vertical="center"/>
      <protection/>
    </xf>
    <xf numFmtId="0" fontId="19" fillId="0" borderId="14" xfId="0" applyFont="1" applyBorder="1" applyAlignment="1" applyProtection="1">
      <alignment horizontal="left"/>
      <protection/>
    </xf>
    <xf numFmtId="37" fontId="13" fillId="0" borderId="16" xfId="0" applyNumberFormat="1" applyFont="1" applyBorder="1" applyAlignment="1" applyProtection="1" quotePrefix="1">
      <alignment horizontal="right"/>
      <protection/>
    </xf>
    <xf numFmtId="171" fontId="13" fillId="0" borderId="17" xfId="0" applyNumberFormat="1" applyFont="1" applyBorder="1" applyAlignment="1" quotePrefix="1">
      <alignment horizontal="right"/>
    </xf>
    <xf numFmtId="0" fontId="13" fillId="0" borderId="19" xfId="0" applyFont="1" applyBorder="1" applyAlignment="1">
      <alignment horizontal="center"/>
    </xf>
    <xf numFmtId="3" fontId="13" fillId="0" borderId="14" xfId="0" applyNumberFormat="1" applyFont="1" applyBorder="1" applyAlignment="1" applyProtection="1">
      <alignment horizontal="center"/>
      <protection/>
    </xf>
    <xf numFmtId="0" fontId="13" fillId="0" borderId="14" xfId="0" applyFont="1" applyBorder="1" applyAlignment="1" applyProtection="1">
      <alignment/>
      <protection/>
    </xf>
    <xf numFmtId="3" fontId="13" fillId="0" borderId="14" xfId="0" applyNumberFormat="1" applyFont="1" applyBorder="1" applyAlignment="1" applyProtection="1">
      <alignment horizontal="center" vertical="center"/>
      <protection/>
    </xf>
    <xf numFmtId="0" fontId="13" fillId="0" borderId="14" xfId="0" applyFont="1" applyBorder="1" applyAlignment="1" applyProtection="1">
      <alignment wrapText="1"/>
      <protection/>
    </xf>
    <xf numFmtId="167" fontId="13" fillId="0" borderId="15" xfId="0" applyNumberFormat="1" applyFont="1" applyBorder="1" applyAlignment="1" applyProtection="1">
      <alignment/>
      <protection/>
    </xf>
    <xf numFmtId="37" fontId="13" fillId="0" borderId="19" xfId="0" applyNumberFormat="1" applyFont="1" applyBorder="1" applyAlignment="1">
      <alignment/>
    </xf>
    <xf numFmtId="37" fontId="13" fillId="0" borderId="14" xfId="0" applyNumberFormat="1" applyFont="1" applyBorder="1" applyAlignment="1">
      <alignment/>
    </xf>
    <xf numFmtId="37" fontId="13" fillId="0" borderId="17" xfId="0" applyNumberFormat="1" applyFont="1" applyBorder="1" applyAlignment="1">
      <alignment/>
    </xf>
    <xf numFmtId="0" fontId="13" fillId="0" borderId="15" xfId="0" applyFont="1" applyBorder="1" applyAlignment="1" applyProtection="1">
      <alignment horizontal="left"/>
      <protection/>
    </xf>
    <xf numFmtId="0" fontId="13" fillId="0" borderId="18" xfId="0" applyFont="1" applyBorder="1" applyAlignment="1">
      <alignment/>
    </xf>
    <xf numFmtId="166" fontId="13" fillId="0" borderId="15" xfId="0" applyNumberFormat="1" applyFont="1" applyBorder="1" applyAlignment="1" applyProtection="1">
      <alignment/>
      <protection/>
    </xf>
    <xf numFmtId="0" fontId="13" fillId="0" borderId="15" xfId="0" applyFont="1" applyBorder="1" applyAlignment="1">
      <alignment horizontal="center" vertical="center" wrapText="1"/>
    </xf>
    <xf numFmtId="0" fontId="13" fillId="0" borderId="15" xfId="0" applyFont="1" applyBorder="1" applyAlignment="1" applyProtection="1">
      <alignment horizontal="center" vertical="center"/>
      <protection/>
    </xf>
    <xf numFmtId="0" fontId="13" fillId="0" borderId="12" xfId="0" applyFont="1" applyBorder="1" applyAlignment="1" applyProtection="1">
      <alignment horizontal="center" vertical="center"/>
      <protection/>
    </xf>
    <xf numFmtId="167" fontId="13" fillId="0" borderId="12" xfId="0" applyNumberFormat="1" applyFont="1" applyBorder="1" applyAlignment="1" applyProtection="1">
      <alignment vertical="center"/>
      <protection/>
    </xf>
    <xf numFmtId="169" fontId="4" fillId="0" borderId="0" xfId="0" applyNumberFormat="1" applyFont="1" applyAlignment="1">
      <alignment/>
    </xf>
    <xf numFmtId="169" fontId="13" fillId="0" borderId="17" xfId="0" applyNumberFormat="1" applyFont="1" applyBorder="1" applyAlignment="1" applyProtection="1">
      <alignment/>
      <protection/>
    </xf>
    <xf numFmtId="0" fontId="13" fillId="0" borderId="0" xfId="0" applyFont="1" applyBorder="1" applyAlignment="1" applyProtection="1">
      <alignment/>
      <protection/>
    </xf>
    <xf numFmtId="37" fontId="13" fillId="0" borderId="14" xfId="0" applyNumberFormat="1" applyFont="1" applyBorder="1" applyAlignment="1" applyProtection="1">
      <alignment/>
      <protection/>
    </xf>
    <xf numFmtId="37" fontId="13" fillId="0" borderId="17" xfId="0" applyNumberFormat="1" applyFont="1" applyBorder="1" applyAlignment="1">
      <alignment horizontal="right"/>
    </xf>
    <xf numFmtId="0" fontId="13" fillId="0" borderId="0" xfId="0" applyFont="1" applyBorder="1" applyAlignment="1" quotePrefix="1">
      <alignment horizontal="left" indent="1"/>
    </xf>
    <xf numFmtId="170" fontId="13" fillId="0" borderId="16" xfId="0" applyNumberFormat="1" applyFont="1" applyBorder="1" applyAlignment="1">
      <alignment/>
    </xf>
    <xf numFmtId="0" fontId="13" fillId="0" borderId="0" xfId="0" applyFont="1" applyAlignment="1" applyProtection="1">
      <alignment/>
      <protection/>
    </xf>
    <xf numFmtId="0" fontId="14" fillId="0" borderId="0" xfId="0" applyFont="1" applyAlignment="1" applyProtection="1">
      <alignment/>
      <protection/>
    </xf>
    <xf numFmtId="164" fontId="13" fillId="0" borderId="0" xfId="0" applyNumberFormat="1" applyFont="1" applyAlignment="1" applyProtection="1">
      <alignment/>
      <protection/>
    </xf>
    <xf numFmtId="171" fontId="13" fillId="0" borderId="16" xfId="0" applyNumberFormat="1" applyFont="1" applyBorder="1" applyAlignment="1" applyProtection="1" quotePrefix="1">
      <alignment horizontal="right"/>
      <protection/>
    </xf>
    <xf numFmtId="171" fontId="13" fillId="0" borderId="16" xfId="0" applyNumberFormat="1" applyFont="1" applyBorder="1" applyAlignment="1" applyProtection="1">
      <alignment/>
      <protection/>
    </xf>
    <xf numFmtId="167" fontId="13" fillId="0" borderId="16" xfId="0" applyNumberFormat="1" applyFont="1" applyBorder="1" applyAlignment="1" applyProtection="1" quotePrefix="1">
      <alignment horizontal="right"/>
      <protection/>
    </xf>
    <xf numFmtId="166" fontId="13" fillId="0" borderId="16" xfId="0" applyNumberFormat="1" applyFont="1" applyBorder="1" applyAlignment="1" applyProtection="1" quotePrefix="1">
      <alignment horizontal="right"/>
      <protection/>
    </xf>
    <xf numFmtId="0" fontId="13" fillId="0" borderId="0" xfId="0" applyFont="1" applyAlignment="1">
      <alignment/>
    </xf>
    <xf numFmtId="0" fontId="13" fillId="0" borderId="17" xfId="0" applyFont="1" applyBorder="1" applyAlignment="1">
      <alignment horizontal="center"/>
    </xf>
    <xf numFmtId="37" fontId="13" fillId="0" borderId="15" xfId="0" applyNumberFormat="1" applyFont="1" applyBorder="1" applyAlignment="1">
      <alignment/>
    </xf>
    <xf numFmtId="37" fontId="13" fillId="0" borderId="17" xfId="0" applyNumberFormat="1" applyFont="1" applyBorder="1" applyAlignment="1" applyProtection="1">
      <alignment/>
      <protection/>
    </xf>
    <xf numFmtId="37" fontId="13" fillId="0" borderId="14" xfId="0" applyNumberFormat="1" applyFont="1" applyBorder="1" applyAlignment="1" applyProtection="1">
      <alignment/>
      <protection/>
    </xf>
    <xf numFmtId="37" fontId="13" fillId="0" borderId="11" xfId="0" applyNumberFormat="1" applyFont="1" applyBorder="1" applyAlignment="1" applyProtection="1">
      <alignment/>
      <protection/>
    </xf>
    <xf numFmtId="37" fontId="13" fillId="0" borderId="20" xfId="0" applyNumberFormat="1" applyFont="1" applyBorder="1" applyAlignment="1" applyProtection="1">
      <alignment/>
      <protection/>
    </xf>
    <xf numFmtId="37" fontId="13" fillId="0" borderId="19" xfId="0" applyNumberFormat="1" applyFont="1" applyBorder="1" applyAlignment="1" applyProtection="1">
      <alignment/>
      <protection/>
    </xf>
    <xf numFmtId="37" fontId="13" fillId="0" borderId="15" xfId="0" applyNumberFormat="1" applyFont="1" applyBorder="1" applyAlignment="1" applyProtection="1">
      <alignment/>
      <protection/>
    </xf>
    <xf numFmtId="0" fontId="11" fillId="0" borderId="0" xfId="0" applyFont="1" applyAlignment="1">
      <alignment/>
    </xf>
    <xf numFmtId="0" fontId="23" fillId="0" borderId="0" xfId="0" applyFont="1" applyAlignment="1">
      <alignment/>
    </xf>
    <xf numFmtId="3" fontId="5" fillId="0" borderId="0" xfId="0" applyNumberFormat="1" applyFont="1" applyAlignment="1">
      <alignment/>
    </xf>
    <xf numFmtId="166" fontId="13" fillId="0" borderId="19" xfId="0" applyNumberFormat="1" applyFont="1" applyBorder="1" applyAlignment="1" applyProtection="1">
      <alignment/>
      <protection/>
    </xf>
    <xf numFmtId="0" fontId="13" fillId="0" borderId="0" xfId="0" applyFont="1" applyAlignment="1" applyProtection="1">
      <alignment wrapText="1"/>
      <protection/>
    </xf>
    <xf numFmtId="167" fontId="13" fillId="0" borderId="14" xfId="0" applyNumberFormat="1" applyFont="1" applyBorder="1" applyAlignment="1">
      <alignment horizontal="center"/>
    </xf>
    <xf numFmtId="0" fontId="0" fillId="0" borderId="11" xfId="0" applyBorder="1" applyAlignment="1">
      <alignment horizontal="centerContinuous"/>
    </xf>
    <xf numFmtId="166" fontId="13" fillId="0" borderId="0" xfId="0" applyNumberFormat="1" applyFont="1" applyBorder="1" applyAlignment="1" applyProtection="1">
      <alignment horizontal="center"/>
      <protection/>
    </xf>
    <xf numFmtId="166" fontId="13" fillId="0" borderId="14" xfId="0" applyNumberFormat="1" applyFont="1" applyBorder="1" applyAlignment="1" applyProtection="1">
      <alignment horizontal="center"/>
      <protection/>
    </xf>
    <xf numFmtId="166" fontId="13" fillId="0" borderId="0" xfId="0" applyNumberFormat="1" applyFont="1" applyBorder="1" applyAlignment="1" applyProtection="1" quotePrefix="1">
      <alignment horizontal="center"/>
      <protection/>
    </xf>
    <xf numFmtId="166" fontId="13" fillId="0" borderId="14" xfId="0" applyNumberFormat="1" applyFont="1" applyBorder="1" applyAlignment="1" applyProtection="1" quotePrefix="1">
      <alignment horizontal="center"/>
      <protection/>
    </xf>
    <xf numFmtId="166" fontId="13" fillId="0" borderId="14" xfId="0" applyNumberFormat="1" applyFont="1" applyBorder="1" applyAlignment="1">
      <alignment horizontal="center"/>
    </xf>
    <xf numFmtId="166" fontId="13" fillId="0" borderId="0" xfId="0" applyNumberFormat="1" applyFont="1" applyBorder="1" applyAlignment="1">
      <alignment horizontal="center"/>
    </xf>
    <xf numFmtId="37" fontId="5" fillId="0" borderId="0" xfId="0" applyNumberFormat="1" applyFont="1" applyBorder="1" applyAlignment="1">
      <alignment vertical="center"/>
    </xf>
    <xf numFmtId="37" fontId="13" fillId="0" borderId="0" xfId="0" applyNumberFormat="1" applyFont="1" applyBorder="1" applyAlignment="1">
      <alignment/>
    </xf>
    <xf numFmtId="0" fontId="5" fillId="0" borderId="0" xfId="0" applyFont="1" applyAlignment="1">
      <alignment horizontal="center" wrapText="1"/>
    </xf>
    <xf numFmtId="0" fontId="4" fillId="0" borderId="0" xfId="0" applyFont="1" applyAlignment="1">
      <alignment horizontal="center" wrapText="1"/>
    </xf>
    <xf numFmtId="0" fontId="13" fillId="0" borderId="0" xfId="0" applyFont="1" applyBorder="1" applyAlignment="1" applyProtection="1">
      <alignment horizontal="left"/>
      <protection/>
    </xf>
    <xf numFmtId="166" fontId="13" fillId="0" borderId="0" xfId="0" applyNumberFormat="1" applyFont="1" applyBorder="1" applyAlignment="1">
      <alignment/>
    </xf>
    <xf numFmtId="166" fontId="13" fillId="0" borderId="11" xfId="0" applyNumberFormat="1" applyFont="1" applyBorder="1" applyAlignment="1" applyProtection="1">
      <alignment horizontal="centerContinuous"/>
      <protection/>
    </xf>
    <xf numFmtId="166" fontId="13" fillId="0" borderId="11" xfId="0" applyNumberFormat="1" applyFont="1" applyBorder="1" applyAlignment="1">
      <alignment horizontal="centerContinuous"/>
    </xf>
    <xf numFmtId="0" fontId="0" fillId="0" borderId="12" xfId="0" applyBorder="1" applyAlignment="1">
      <alignment horizontal="centerContinuous"/>
    </xf>
    <xf numFmtId="166" fontId="13" fillId="0" borderId="22" xfId="0" applyNumberFormat="1" applyFont="1" applyBorder="1" applyAlignment="1" applyProtection="1">
      <alignment/>
      <protection/>
    </xf>
    <xf numFmtId="166" fontId="13" fillId="0" borderId="23" xfId="0" applyNumberFormat="1" applyFont="1" applyBorder="1" applyAlignment="1" applyProtection="1">
      <alignment/>
      <protection/>
    </xf>
    <xf numFmtId="166" fontId="13" fillId="0" borderId="20" xfId="0" applyNumberFormat="1" applyFont="1" applyBorder="1" applyAlignment="1" applyProtection="1">
      <alignment/>
      <protection/>
    </xf>
    <xf numFmtId="0" fontId="13" fillId="0" borderId="10" xfId="0" applyNumberFormat="1" applyFont="1" applyBorder="1" applyAlignment="1" applyProtection="1">
      <alignment/>
      <protection/>
    </xf>
    <xf numFmtId="0" fontId="13" fillId="0" borderId="11" xfId="0" applyNumberFormat="1" applyFont="1" applyBorder="1" applyAlignment="1" applyProtection="1">
      <alignment/>
      <protection/>
    </xf>
    <xf numFmtId="0" fontId="13" fillId="0" borderId="12" xfId="0" applyNumberFormat="1" applyFont="1" applyBorder="1" applyAlignment="1" applyProtection="1">
      <alignment/>
      <protection/>
    </xf>
    <xf numFmtId="166" fontId="13" fillId="0" borderId="12" xfId="0" applyNumberFormat="1" applyFont="1" applyBorder="1" applyAlignment="1" applyProtection="1">
      <alignment horizontal="centerContinuous"/>
      <protection/>
    </xf>
    <xf numFmtId="3" fontId="13" fillId="0" borderId="14" xfId="0" applyNumberFormat="1" applyFont="1" applyBorder="1" applyAlignment="1" applyProtection="1" quotePrefix="1">
      <alignment horizontal="right"/>
      <protection/>
    </xf>
    <xf numFmtId="169" fontId="13" fillId="0" borderId="14" xfId="0" applyNumberFormat="1" applyFont="1" applyBorder="1" applyAlignment="1" applyProtection="1" quotePrefix="1">
      <alignment horizontal="right"/>
      <protection/>
    </xf>
    <xf numFmtId="0" fontId="0" fillId="0" borderId="0" xfId="0" applyFont="1" applyAlignment="1">
      <alignment vertical="center"/>
    </xf>
    <xf numFmtId="0" fontId="13" fillId="0" borderId="0" xfId="0" applyFont="1" applyBorder="1" applyAlignment="1">
      <alignment horizontal="centerContinuous"/>
    </xf>
    <xf numFmtId="0" fontId="64" fillId="0" borderId="0" xfId="0" applyFont="1" applyAlignment="1">
      <alignment/>
    </xf>
    <xf numFmtId="0" fontId="13" fillId="0" borderId="0" xfId="0" applyFont="1" applyBorder="1" applyAlignment="1" applyProtection="1">
      <alignment horizontal="centerContinuous"/>
      <protection/>
    </xf>
    <xf numFmtId="37" fontId="13" fillId="0" borderId="0" xfId="0" applyNumberFormat="1" applyFont="1" applyBorder="1" applyAlignment="1" applyProtection="1">
      <alignment/>
      <protection/>
    </xf>
    <xf numFmtId="37" fontId="13" fillId="0" borderId="17" xfId="0" applyNumberFormat="1" applyFont="1" applyBorder="1" applyAlignment="1" applyProtection="1">
      <alignment/>
      <protection/>
    </xf>
    <xf numFmtId="37" fontId="13" fillId="0" borderId="0" xfId="0" applyNumberFormat="1" applyFont="1" applyBorder="1" applyAlignment="1" applyProtection="1">
      <alignment/>
      <protection/>
    </xf>
    <xf numFmtId="167" fontId="13" fillId="0" borderId="14" xfId="0" applyNumberFormat="1" applyFont="1" applyBorder="1" applyAlignment="1" applyProtection="1">
      <alignment/>
      <protection/>
    </xf>
    <xf numFmtId="0" fontId="5" fillId="0" borderId="0" xfId="0" applyFont="1" applyAlignment="1">
      <alignment/>
    </xf>
    <xf numFmtId="37" fontId="13" fillId="0" borderId="16" xfId="0" applyNumberFormat="1" applyFont="1" applyFill="1" applyBorder="1" applyAlignment="1">
      <alignment/>
    </xf>
    <xf numFmtId="0" fontId="7" fillId="0" borderId="0" xfId="0" applyFont="1" applyBorder="1" applyAlignment="1">
      <alignment/>
    </xf>
    <xf numFmtId="0" fontId="25" fillId="0" borderId="0" xfId="0" applyFont="1" applyAlignment="1">
      <alignment/>
    </xf>
    <xf numFmtId="0" fontId="25" fillId="0" borderId="0" xfId="0" applyFont="1" applyAlignment="1">
      <alignment/>
    </xf>
    <xf numFmtId="0" fontId="25" fillId="0" borderId="0" xfId="0" applyFont="1" applyAlignment="1">
      <alignment horizontal="center"/>
    </xf>
    <xf numFmtId="37" fontId="25" fillId="0" borderId="16" xfId="0" applyNumberFormat="1" applyFont="1" applyBorder="1" applyAlignment="1">
      <alignment/>
    </xf>
    <xf numFmtId="37" fontId="25" fillId="0" borderId="13" xfId="0" applyNumberFormat="1" applyFont="1" applyBorder="1" applyAlignment="1">
      <alignment/>
    </xf>
    <xf numFmtId="0" fontId="25" fillId="0" borderId="14" xfId="0" applyFont="1" applyBorder="1" applyAlignment="1" quotePrefix="1">
      <alignment horizontal="center"/>
    </xf>
    <xf numFmtId="0" fontId="25" fillId="0" borderId="17" xfId="0" applyFont="1" applyBorder="1" applyAlignment="1">
      <alignment horizontal="center"/>
    </xf>
    <xf numFmtId="0" fontId="27" fillId="0" borderId="10" xfId="0" applyFont="1" applyBorder="1" applyAlignment="1">
      <alignment horizontal="centerContinuous"/>
    </xf>
    <xf numFmtId="0" fontId="25" fillId="0" borderId="11" xfId="0" applyFont="1" applyBorder="1" applyAlignment="1">
      <alignment horizontal="centerContinuous"/>
    </xf>
    <xf numFmtId="0" fontId="27" fillId="0" borderId="11" xfId="0" applyFont="1" applyBorder="1" applyAlignment="1">
      <alignment horizontal="centerContinuous"/>
    </xf>
    <xf numFmtId="0" fontId="25" fillId="0" borderId="12" xfId="0" applyFont="1" applyBorder="1" applyAlignment="1">
      <alignment horizontal="centerContinuous"/>
    </xf>
    <xf numFmtId="37" fontId="25" fillId="0" borderId="14" xfId="0" applyNumberFormat="1" applyFont="1" applyBorder="1" applyAlignment="1">
      <alignment/>
    </xf>
    <xf numFmtId="37" fontId="25" fillId="0" borderId="17" xfId="0" applyNumberFormat="1" applyFont="1" applyBorder="1" applyAlignment="1">
      <alignment/>
    </xf>
    <xf numFmtId="0" fontId="27" fillId="0" borderId="15" xfId="0" applyFont="1" applyBorder="1" applyAlignment="1">
      <alignment horizontal="center"/>
    </xf>
    <xf numFmtId="0" fontId="27" fillId="0" borderId="13" xfId="0" applyFont="1" applyBorder="1" applyAlignment="1">
      <alignment horizontal="center"/>
    </xf>
    <xf numFmtId="14" fontId="12" fillId="0" borderId="0" xfId="0" applyNumberFormat="1" applyFont="1" applyAlignment="1">
      <alignment/>
    </xf>
    <xf numFmtId="37" fontId="13" fillId="0" borderId="14" xfId="0" applyNumberFormat="1" applyFont="1" applyBorder="1" applyAlignment="1">
      <alignment vertical="center"/>
    </xf>
    <xf numFmtId="37" fontId="13" fillId="0" borderId="14" xfId="0" applyNumberFormat="1" applyFont="1" applyBorder="1" applyAlignment="1" quotePrefix="1">
      <alignment horizontal="right"/>
    </xf>
    <xf numFmtId="0" fontId="13" fillId="0" borderId="14" xfId="0" applyFont="1" applyBorder="1" applyAlignment="1" applyProtection="1">
      <alignment horizontal="left" wrapText="1"/>
      <protection/>
    </xf>
    <xf numFmtId="0" fontId="6" fillId="0" borderId="21" xfId="0" applyFont="1" applyBorder="1" applyAlignment="1">
      <alignment vertical="center" wrapText="1"/>
    </xf>
    <xf numFmtId="0" fontId="0" fillId="0" borderId="21" xfId="0" applyBorder="1" applyAlignment="1">
      <alignment vertical="center"/>
    </xf>
    <xf numFmtId="0" fontId="5" fillId="0" borderId="21" xfId="0" applyFont="1" applyBorder="1" applyAlignment="1">
      <alignment vertical="center" wrapText="1"/>
    </xf>
    <xf numFmtId="0" fontId="18" fillId="0" borderId="21" xfId="0" applyFont="1" applyBorder="1" applyAlignment="1">
      <alignment/>
    </xf>
    <xf numFmtId="0" fontId="5" fillId="0" borderId="0" xfId="0" applyFont="1" applyAlignment="1" applyProtection="1">
      <alignment vertical="center" wrapText="1"/>
      <protection/>
    </xf>
    <xf numFmtId="0" fontId="18" fillId="0" borderId="0" xfId="0" applyFont="1" applyAlignment="1">
      <alignment/>
    </xf>
    <xf numFmtId="0" fontId="13" fillId="0" borderId="19" xfId="0" applyFont="1" applyBorder="1" applyAlignment="1" applyProtection="1">
      <alignment horizontal="center" vertical="center"/>
      <protection/>
    </xf>
    <xf numFmtId="0" fontId="15" fillId="0" borderId="17" xfId="0" applyFont="1" applyBorder="1" applyAlignment="1">
      <alignment horizontal="center" vertical="center"/>
    </xf>
    <xf numFmtId="0" fontId="25" fillId="0" borderId="21" xfId="0" applyFont="1" applyBorder="1" applyAlignment="1" applyProtection="1">
      <alignment horizontal="left" vertical="center"/>
      <protection/>
    </xf>
    <xf numFmtId="0" fontId="26" fillId="0" borderId="21" xfId="0" applyFont="1" applyBorder="1" applyAlignment="1">
      <alignment vertical="center"/>
    </xf>
    <xf numFmtId="0" fontId="13" fillId="0" borderId="0" xfId="0" applyFont="1" applyAlignment="1" applyProtection="1">
      <alignment horizontal="left" vertical="center" wrapText="1"/>
      <protection/>
    </xf>
    <xf numFmtId="164" fontId="13" fillId="0" borderId="19" xfId="0" applyNumberFormat="1" applyFont="1" applyBorder="1" applyAlignment="1" applyProtection="1">
      <alignment horizontal="center" vertical="center"/>
      <protection/>
    </xf>
    <xf numFmtId="0" fontId="5" fillId="0" borderId="21" xfId="0" applyFont="1" applyBorder="1" applyAlignment="1" applyProtection="1">
      <alignment horizontal="left" vertical="center"/>
      <protection/>
    </xf>
    <xf numFmtId="0" fontId="18" fillId="0" borderId="21" xfId="0" applyFont="1" applyBorder="1" applyAlignment="1">
      <alignment vertical="center"/>
    </xf>
    <xf numFmtId="0" fontId="5" fillId="0" borderId="0" xfId="0" applyFont="1" applyAlignment="1" applyProtection="1">
      <alignment horizontal="left" vertical="center"/>
      <protection/>
    </xf>
    <xf numFmtId="0" fontId="18" fillId="0" borderId="0" xfId="0" applyFont="1" applyAlignment="1">
      <alignment vertical="center"/>
    </xf>
    <xf numFmtId="0" fontId="4" fillId="0" borderId="0" xfId="0" applyFont="1" applyAlignment="1">
      <alignment vertical="center" wrapText="1"/>
    </xf>
    <xf numFmtId="164" fontId="6" fillId="0" borderId="21" xfId="0" applyNumberFormat="1" applyFont="1" applyBorder="1" applyAlignment="1" applyProtection="1" quotePrefix="1">
      <alignment vertical="center" wrapText="1"/>
      <protection/>
    </xf>
    <xf numFmtId="0" fontId="0" fillId="0" borderId="21" xfId="0" applyBorder="1" applyAlignment="1">
      <alignment/>
    </xf>
    <xf numFmtId="0" fontId="6" fillId="0" borderId="0" xfId="0" applyFont="1" applyAlignment="1">
      <alignment vertical="center" wrapText="1"/>
    </xf>
    <xf numFmtId="0" fontId="0" fillId="0" borderId="0" xfId="0" applyAlignment="1">
      <alignment/>
    </xf>
    <xf numFmtId="0" fontId="6" fillId="0" borderId="0" xfId="0" applyFont="1" applyAlignment="1" applyProtection="1">
      <alignment horizontal="left" vertical="center" wrapText="1"/>
      <protection/>
    </xf>
    <xf numFmtId="0" fontId="4" fillId="0" borderId="21" xfId="0" applyFont="1" applyBorder="1" applyAlignment="1">
      <alignment wrapText="1"/>
    </xf>
    <xf numFmtId="0" fontId="0" fillId="0" borderId="21" xfId="0" applyFont="1" applyBorder="1" applyAlignment="1">
      <alignment wrapText="1"/>
    </xf>
    <xf numFmtId="0" fontId="4" fillId="0" borderId="0" xfId="0" applyFont="1" applyAlignment="1" applyProtection="1">
      <alignment vertical="center" wrapText="1"/>
      <protection/>
    </xf>
    <xf numFmtId="0" fontId="0" fillId="0" borderId="0" xfId="0" applyFont="1" applyAlignment="1">
      <alignment/>
    </xf>
    <xf numFmtId="0" fontId="0" fillId="0" borderId="0" xfId="0" applyAlignment="1">
      <alignment wrapText="1"/>
    </xf>
    <xf numFmtId="0" fontId="13" fillId="0" borderId="0" xfId="0" applyFont="1" applyBorder="1" applyAlignment="1" applyProtection="1" quotePrefix="1">
      <alignment horizontal="left" vertical="center"/>
      <protection/>
    </xf>
    <xf numFmtId="0" fontId="15" fillId="0" borderId="0" xfId="0" applyFont="1" applyBorder="1" applyAlignment="1">
      <alignment vertical="center"/>
    </xf>
    <xf numFmtId="0" fontId="13" fillId="0" borderId="0" xfId="0" applyFont="1" applyAlignment="1" applyProtection="1">
      <alignment horizontal="center"/>
      <protection/>
    </xf>
    <xf numFmtId="0" fontId="14" fillId="0" borderId="0" xfId="0" applyFont="1" applyAlignment="1" applyProtection="1">
      <alignment horizontal="center"/>
      <protection/>
    </xf>
    <xf numFmtId="0" fontId="13" fillId="0" borderId="20" xfId="0" applyFont="1" applyBorder="1" applyAlignment="1" applyProtection="1">
      <alignment horizontal="center"/>
      <protection/>
    </xf>
    <xf numFmtId="37" fontId="6" fillId="0" borderId="21" xfId="0" applyNumberFormat="1" applyFont="1" applyBorder="1" applyAlignment="1" applyProtection="1" quotePrefix="1">
      <alignment horizontal="left"/>
      <protection/>
    </xf>
    <xf numFmtId="0" fontId="6" fillId="0" borderId="0" xfId="0" applyFont="1" applyAlignment="1" applyProtection="1">
      <alignment vertical="center" wrapText="1"/>
      <protection/>
    </xf>
    <xf numFmtId="0" fontId="13" fillId="0" borderId="19" xfId="0" applyFont="1" applyBorder="1" applyAlignment="1">
      <alignment horizontal="center" vertical="center" wrapText="1"/>
    </xf>
    <xf numFmtId="0" fontId="15" fillId="0" borderId="17" xfId="0" applyFont="1" applyBorder="1" applyAlignment="1">
      <alignment horizontal="center" vertical="center" wrapText="1"/>
    </xf>
    <xf numFmtId="0" fontId="4" fillId="0" borderId="21" xfId="0" applyFont="1" applyBorder="1" applyAlignment="1" applyProtection="1">
      <alignment horizontal="left" vertical="center" wrapText="1"/>
      <protection/>
    </xf>
    <xf numFmtId="0" fontId="0" fillId="0" borderId="21" xfId="0" applyFont="1" applyBorder="1" applyAlignment="1">
      <alignment vertical="center" wrapText="1"/>
    </xf>
    <xf numFmtId="0" fontId="6" fillId="0" borderId="21" xfId="0" applyFont="1" applyBorder="1" applyAlignment="1">
      <alignment vertical="center"/>
    </xf>
    <xf numFmtId="0" fontId="0" fillId="0" borderId="0" xfId="0" applyAlignment="1">
      <alignment vertical="center" wrapText="1"/>
    </xf>
    <xf numFmtId="0" fontId="15" fillId="0" borderId="17" xfId="0" applyFont="1" applyBorder="1" applyAlignment="1">
      <alignment vertical="center"/>
    </xf>
    <xf numFmtId="0" fontId="13" fillId="0" borderId="10" xfId="0" applyFont="1" applyBorder="1" applyAlignment="1" applyProtection="1">
      <alignment horizontal="left" vertical="center" indent="5"/>
      <protection/>
    </xf>
    <xf numFmtId="0" fontId="15" fillId="0" borderId="12" xfId="0" applyFont="1" applyBorder="1" applyAlignment="1">
      <alignment horizontal="left" vertical="center" indent="5"/>
    </xf>
    <xf numFmtId="0" fontId="4" fillId="0" borderId="0" xfId="0" applyFont="1" applyAlignment="1" applyProtection="1">
      <alignment horizontal="left" vertical="center" wrapText="1"/>
      <protection/>
    </xf>
    <xf numFmtId="0" fontId="4" fillId="0" borderId="21" xfId="0" applyFont="1" applyBorder="1" applyAlignment="1" applyProtection="1">
      <alignment horizontal="left" vertical="center"/>
      <protection/>
    </xf>
    <xf numFmtId="0" fontId="0" fillId="0" borderId="21" xfId="0" applyFont="1" applyBorder="1" applyAlignment="1">
      <alignment vertical="center"/>
    </xf>
    <xf numFmtId="0" fontId="0" fillId="0" borderId="0" xfId="0" applyFont="1" applyBorder="1" applyAlignment="1">
      <alignment vertical="center"/>
    </xf>
    <xf numFmtId="0" fontId="13" fillId="0" borderId="10" xfId="0" applyFont="1" applyBorder="1" applyAlignment="1" applyProtection="1">
      <alignment horizontal="center"/>
      <protection/>
    </xf>
    <xf numFmtId="0" fontId="13" fillId="0" borderId="11" xfId="0" applyFont="1" applyBorder="1" applyAlignment="1" applyProtection="1">
      <alignment horizontal="center"/>
      <protection/>
    </xf>
    <xf numFmtId="0" fontId="13" fillId="0" borderId="12" xfId="0" applyFont="1" applyBorder="1" applyAlignment="1" applyProtection="1">
      <alignment horizontal="center"/>
      <protection/>
    </xf>
    <xf numFmtId="0" fontId="4" fillId="0" borderId="0" xfId="0" applyFont="1" applyAlignment="1">
      <alignment vertical="center"/>
    </xf>
    <xf numFmtId="0" fontId="0" fillId="0" borderId="0" xfId="0" applyFont="1" applyAlignment="1">
      <alignment vertical="center"/>
    </xf>
    <xf numFmtId="0" fontId="4" fillId="0" borderId="0" xfId="0" applyFont="1" applyAlignment="1" applyProtection="1">
      <alignment horizontal="left" vertical="center"/>
      <protection/>
    </xf>
    <xf numFmtId="0" fontId="0" fillId="0" borderId="0" xfId="0" applyFont="1" applyAlignment="1">
      <alignment vertical="center" wrapText="1"/>
    </xf>
    <xf numFmtId="0" fontId="13" fillId="0" borderId="14" xfId="0" applyFont="1" applyBorder="1" applyAlignment="1" applyProtection="1">
      <alignment horizontal="center" vertical="center"/>
      <protection/>
    </xf>
    <xf numFmtId="0" fontId="15" fillId="0" borderId="14" xfId="0" applyFont="1" applyBorder="1" applyAlignment="1">
      <alignment vertical="center"/>
    </xf>
    <xf numFmtId="0" fontId="0" fillId="0" borderId="14" xfId="0" applyBorder="1" applyAlignment="1">
      <alignment vertical="center"/>
    </xf>
    <xf numFmtId="0" fontId="0" fillId="0" borderId="17" xfId="0" applyBorder="1" applyAlignment="1">
      <alignment vertical="center"/>
    </xf>
    <xf numFmtId="0" fontId="13" fillId="0" borderId="14" xfId="0" applyFont="1" applyBorder="1" applyAlignment="1" applyProtection="1">
      <alignment horizontal="left" wrapText="1"/>
      <protection/>
    </xf>
    <xf numFmtId="37" fontId="13" fillId="0" borderId="14" xfId="0" applyNumberFormat="1" applyFont="1" applyBorder="1" applyAlignment="1" applyProtection="1">
      <alignment horizontal="right"/>
      <protection/>
    </xf>
    <xf numFmtId="167" fontId="13" fillId="0" borderId="14" xfId="0" applyNumberFormat="1" applyFont="1" applyBorder="1" applyAlignment="1" applyProtection="1" quotePrefix="1">
      <alignment horizontal="right"/>
      <protection/>
    </xf>
    <xf numFmtId="0" fontId="4" fillId="0" borderId="21" xfId="0" applyFont="1" applyBorder="1" applyAlignment="1">
      <alignment horizontal="left" vertical="center" wrapText="1"/>
    </xf>
    <xf numFmtId="0" fontId="4" fillId="0" borderId="0" xfId="0" applyFont="1" applyBorder="1" applyAlignment="1">
      <alignment horizontal="left" vertical="center" wrapText="1"/>
    </xf>
    <xf numFmtId="166" fontId="13" fillId="0" borderId="14" xfId="0" applyNumberFormat="1" applyFont="1" applyBorder="1" applyAlignment="1" applyProtection="1" quotePrefix="1">
      <alignment horizontal="right"/>
      <protection/>
    </xf>
    <xf numFmtId="0" fontId="13" fillId="0" borderId="21" xfId="0" applyFont="1" applyBorder="1" applyAlignment="1">
      <alignment horizontal="left" vertical="center" wrapText="1"/>
    </xf>
    <xf numFmtId="0" fontId="13" fillId="0" borderId="0" xfId="0" applyFont="1" applyBorder="1" applyAlignment="1">
      <alignment horizontal="left" vertical="center" wrapText="1"/>
    </xf>
    <xf numFmtId="0" fontId="13" fillId="0" borderId="0" xfId="0" applyFont="1" applyAlignment="1">
      <alignment horizontal="center"/>
    </xf>
    <xf numFmtId="0" fontId="13" fillId="0" borderId="0" xfId="0" applyFont="1" applyAlignment="1">
      <alignment wrapText="1"/>
    </xf>
    <xf numFmtId="0" fontId="13" fillId="0" borderId="15" xfId="0" applyFont="1" applyBorder="1" applyAlignment="1">
      <alignment horizontal="center"/>
    </xf>
    <xf numFmtId="0" fontId="13" fillId="0" borderId="19" xfId="0" applyFont="1" applyBorder="1" applyAlignment="1">
      <alignment horizontal="center" vertical="center"/>
    </xf>
    <xf numFmtId="0" fontId="13" fillId="0" borderId="17" xfId="0" applyFont="1" applyBorder="1" applyAlignment="1">
      <alignment horizontal="center" vertical="center"/>
    </xf>
    <xf numFmtId="0" fontId="27" fillId="0" borderId="19" xfId="0" applyFont="1" applyBorder="1" applyAlignment="1">
      <alignment horizontal="center" vertical="center"/>
    </xf>
    <xf numFmtId="0" fontId="27" fillId="0" borderId="17" xfId="0" applyFont="1" applyBorder="1" applyAlignment="1">
      <alignment horizontal="center" vertical="center"/>
    </xf>
    <xf numFmtId="0" fontId="14" fillId="0" borderId="0" xfId="0" applyFont="1" applyAlignment="1">
      <alignment horizontal="center"/>
    </xf>
    <xf numFmtId="0" fontId="14" fillId="0" borderId="20" xfId="0" applyFont="1" applyBorder="1" applyAlignment="1">
      <alignment horizontal="center"/>
    </xf>
    <xf numFmtId="0" fontId="25" fillId="0" borderId="0" xfId="0" applyFont="1" applyAlignment="1">
      <alignment horizontal="left" wrapText="1"/>
    </xf>
    <xf numFmtId="0" fontId="46" fillId="0" borderId="0" xfId="0" applyFont="1" applyAlignment="1">
      <alignment horizontal="center"/>
    </xf>
    <xf numFmtId="164" fontId="14" fillId="0" borderId="0" xfId="0" applyNumberFormat="1" applyFont="1" applyAlignment="1" applyProtection="1">
      <alignment/>
      <protection/>
    </xf>
    <xf numFmtId="0" fontId="13" fillId="0" borderId="0" xfId="0" applyFont="1" applyBorder="1" applyAlignment="1">
      <alignment/>
    </xf>
    <xf numFmtId="0" fontId="5" fillId="0" borderId="0" xfId="0" applyFont="1" applyBorder="1" applyAlignment="1">
      <alignment horizontal="center" vertical="center"/>
    </xf>
    <xf numFmtId="0" fontId="0" fillId="0" borderId="0" xfId="0"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T90"/>
  <sheetViews>
    <sheetView tabSelected="1" zoomScalePageLayoutView="0" workbookViewId="0" topLeftCell="A1">
      <selection activeCell="A1" sqref="A1"/>
    </sheetView>
  </sheetViews>
  <sheetFormatPr defaultColWidth="9.33203125" defaultRowHeight="12.75"/>
  <cols>
    <col min="1" max="1" width="4.83203125" style="27" customWidth="1"/>
    <col min="2" max="2" width="96.33203125" style="27" customWidth="1"/>
    <col min="3" max="16384" width="9.33203125" style="27" customWidth="1"/>
  </cols>
  <sheetData>
    <row r="1" ht="18">
      <c r="B1" s="324" t="s">
        <v>367</v>
      </c>
    </row>
    <row r="2" ht="15.75">
      <c r="A2" s="187" t="s">
        <v>261</v>
      </c>
    </row>
    <row r="3" ht="15.75">
      <c r="B3" s="172" t="s">
        <v>11</v>
      </c>
    </row>
    <row r="4" ht="15">
      <c r="B4" s="171" t="s">
        <v>12</v>
      </c>
    </row>
    <row r="5" ht="15">
      <c r="B5" s="171" t="s">
        <v>279</v>
      </c>
    </row>
    <row r="7" ht="15.75">
      <c r="B7" s="172" t="s">
        <v>28</v>
      </c>
    </row>
    <row r="8" ht="18">
      <c r="B8" s="171" t="s">
        <v>260</v>
      </c>
    </row>
    <row r="9" ht="15">
      <c r="B9" s="171" t="s">
        <v>280</v>
      </c>
    </row>
    <row r="11" ht="15.75">
      <c r="B11" s="325" t="s">
        <v>33</v>
      </c>
    </row>
    <row r="12" ht="15">
      <c r="B12" s="173" t="s">
        <v>34</v>
      </c>
    </row>
    <row r="13" ht="15">
      <c r="B13" s="173" t="s">
        <v>281</v>
      </c>
    </row>
    <row r="15" ht="15.75">
      <c r="B15" s="325" t="s">
        <v>368</v>
      </c>
    </row>
    <row r="16" ht="15">
      <c r="B16" s="173" t="s">
        <v>228</v>
      </c>
    </row>
    <row r="17" ht="15">
      <c r="B17" s="173" t="s">
        <v>281</v>
      </c>
    </row>
    <row r="19" ht="15.75">
      <c r="B19" s="325" t="s">
        <v>72</v>
      </c>
    </row>
    <row r="20" ht="15">
      <c r="B20" s="173" t="s">
        <v>228</v>
      </c>
    </row>
    <row r="21" ht="15">
      <c r="B21" s="173" t="s">
        <v>282</v>
      </c>
    </row>
    <row r="23" ht="15.75">
      <c r="B23" s="325" t="s">
        <v>73</v>
      </c>
    </row>
    <row r="24" ht="15">
      <c r="B24" s="173" t="s">
        <v>228</v>
      </c>
    </row>
    <row r="25" ht="15">
      <c r="B25" s="173" t="s">
        <v>283</v>
      </c>
    </row>
    <row r="27" ht="15.75">
      <c r="B27" s="172" t="s">
        <v>369</v>
      </c>
    </row>
    <row r="28" ht="15">
      <c r="B28" s="171" t="s">
        <v>229</v>
      </c>
    </row>
    <row r="29" ht="15">
      <c r="B29" s="171" t="s">
        <v>285</v>
      </c>
    </row>
    <row r="30" ht="15">
      <c r="B30" s="171" t="s">
        <v>291</v>
      </c>
    </row>
    <row r="32" spans="2:20" ht="15.75">
      <c r="B32" s="172" t="s">
        <v>370</v>
      </c>
      <c r="C32" s="171"/>
      <c r="D32" s="171"/>
      <c r="E32" s="171"/>
      <c r="F32" s="171"/>
      <c r="G32" s="171"/>
      <c r="H32" s="171"/>
      <c r="I32" s="171"/>
      <c r="J32" s="171"/>
      <c r="K32" s="171"/>
      <c r="L32" s="171"/>
      <c r="M32" s="171"/>
      <c r="N32" s="171"/>
      <c r="O32" s="171"/>
      <c r="P32" s="171"/>
      <c r="Q32" s="171"/>
      <c r="R32" s="171"/>
      <c r="S32" s="171"/>
      <c r="T32" s="171"/>
    </row>
    <row r="33" spans="2:20" ht="15.75">
      <c r="B33" s="171" t="s">
        <v>196</v>
      </c>
      <c r="C33" s="172"/>
      <c r="D33" s="172"/>
      <c r="E33" s="172"/>
      <c r="F33" s="172"/>
      <c r="G33" s="172"/>
      <c r="H33" s="172"/>
      <c r="I33" s="172"/>
      <c r="J33" s="172"/>
      <c r="K33" s="172"/>
      <c r="L33" s="172"/>
      <c r="M33" s="172"/>
      <c r="N33" s="172"/>
      <c r="O33" s="172"/>
      <c r="P33" s="172"/>
      <c r="Q33" s="172"/>
      <c r="R33" s="172"/>
      <c r="S33" s="172"/>
      <c r="T33" s="172"/>
    </row>
    <row r="34" spans="2:20" ht="15">
      <c r="B34" s="166" t="s">
        <v>286</v>
      </c>
      <c r="C34" s="166"/>
      <c r="D34" s="166"/>
      <c r="E34" s="166"/>
      <c r="F34" s="166"/>
      <c r="G34" s="166"/>
      <c r="H34" s="166"/>
      <c r="I34" s="166"/>
      <c r="J34" s="166"/>
      <c r="K34" s="166"/>
      <c r="L34" s="166"/>
      <c r="M34" s="166"/>
      <c r="N34" s="166"/>
      <c r="O34" s="166"/>
      <c r="P34" s="166"/>
      <c r="Q34" s="166"/>
      <c r="R34" s="166"/>
      <c r="S34" s="166"/>
      <c r="T34" s="166"/>
    </row>
    <row r="36" ht="15.75">
      <c r="B36" s="172" t="s">
        <v>97</v>
      </c>
    </row>
    <row r="37" ht="15">
      <c r="B37" s="171" t="s">
        <v>98</v>
      </c>
    </row>
    <row r="38" ht="15">
      <c r="B38" s="171" t="s">
        <v>281</v>
      </c>
    </row>
    <row r="40" ht="15.75">
      <c r="B40" s="172" t="s">
        <v>371</v>
      </c>
    </row>
    <row r="41" ht="15">
      <c r="B41" s="171" t="s">
        <v>372</v>
      </c>
    </row>
    <row r="42" ht="15">
      <c r="B42" s="171" t="s">
        <v>373</v>
      </c>
    </row>
    <row r="43" ht="15">
      <c r="B43" s="171" t="s">
        <v>374</v>
      </c>
    </row>
    <row r="44" ht="15">
      <c r="B44" s="171"/>
    </row>
    <row r="45" ht="15.75">
      <c r="B45" s="172" t="s">
        <v>127</v>
      </c>
    </row>
    <row r="46" ht="15">
      <c r="B46" s="171" t="s">
        <v>128</v>
      </c>
    </row>
    <row r="47" ht="15">
      <c r="B47" s="171" t="s">
        <v>292</v>
      </c>
    </row>
    <row r="49" ht="15.75">
      <c r="B49" s="172" t="s">
        <v>131</v>
      </c>
    </row>
    <row r="50" ht="15">
      <c r="B50" s="171" t="s">
        <v>132</v>
      </c>
    </row>
    <row r="51" ht="15">
      <c r="B51" s="171" t="s">
        <v>281</v>
      </c>
    </row>
    <row r="53" ht="15.75">
      <c r="B53" s="172" t="s">
        <v>141</v>
      </c>
    </row>
    <row r="54" ht="15">
      <c r="B54" s="171" t="s">
        <v>230</v>
      </c>
    </row>
    <row r="55" ht="15">
      <c r="B55" s="171" t="s">
        <v>281</v>
      </c>
    </row>
    <row r="57" ht="15.75">
      <c r="B57" s="172" t="s">
        <v>375</v>
      </c>
    </row>
    <row r="58" ht="15">
      <c r="B58" s="191" t="s">
        <v>174</v>
      </c>
    </row>
    <row r="59" ht="15">
      <c r="B59" s="171" t="s">
        <v>281</v>
      </c>
    </row>
    <row r="61" ht="15.75">
      <c r="B61" s="172" t="s">
        <v>144</v>
      </c>
    </row>
    <row r="62" ht="15">
      <c r="B62" s="171" t="s">
        <v>145</v>
      </c>
    </row>
    <row r="63" ht="15">
      <c r="B63" s="171" t="s">
        <v>281</v>
      </c>
    </row>
    <row r="65" ht="15.75">
      <c r="B65" s="172" t="s">
        <v>155</v>
      </c>
    </row>
    <row r="66" ht="15">
      <c r="B66" s="171" t="s">
        <v>145</v>
      </c>
    </row>
    <row r="67" ht="15">
      <c r="B67" s="171" t="s">
        <v>322</v>
      </c>
    </row>
    <row r="69" ht="15.75">
      <c r="B69" s="172" t="s">
        <v>376</v>
      </c>
    </row>
    <row r="70" ht="15">
      <c r="B70" s="171" t="s">
        <v>145</v>
      </c>
    </row>
    <row r="71" ht="15">
      <c r="B71" s="171" t="s">
        <v>337</v>
      </c>
    </row>
    <row r="73" ht="15.75">
      <c r="B73" s="172" t="s">
        <v>377</v>
      </c>
    </row>
    <row r="74" ht="15">
      <c r="B74" s="171" t="s">
        <v>145</v>
      </c>
    </row>
    <row r="75" ht="15">
      <c r="B75" s="171" t="s">
        <v>346</v>
      </c>
    </row>
    <row r="77" ht="15.75">
      <c r="B77" s="172" t="s">
        <v>159</v>
      </c>
    </row>
    <row r="78" ht="15">
      <c r="B78" s="171" t="s">
        <v>145</v>
      </c>
    </row>
    <row r="79" ht="15">
      <c r="B79" s="171" t="s">
        <v>349</v>
      </c>
    </row>
    <row r="81" ht="15.75">
      <c r="B81" s="172" t="s">
        <v>378</v>
      </c>
    </row>
    <row r="82" ht="15">
      <c r="B82" s="171" t="s">
        <v>163</v>
      </c>
    </row>
    <row r="83" ht="15">
      <c r="B83" s="171" t="s">
        <v>204</v>
      </c>
    </row>
    <row r="84" ht="15">
      <c r="B84" s="171" t="s">
        <v>281</v>
      </c>
    </row>
    <row r="86" spans="2:5" ht="16.5">
      <c r="B86" s="178" t="s">
        <v>235</v>
      </c>
      <c r="C86" s="188"/>
      <c r="D86" s="188"/>
      <c r="E86" s="188"/>
    </row>
    <row r="87" spans="2:5" ht="16.5">
      <c r="B87" s="178" t="s">
        <v>287</v>
      </c>
      <c r="C87" s="188"/>
      <c r="D87" s="188"/>
      <c r="E87" s="188"/>
    </row>
    <row r="89" ht="15">
      <c r="B89" s="27" t="s">
        <v>357</v>
      </c>
    </row>
    <row r="90" ht="15">
      <c r="B90" s="27" t="s">
        <v>358</v>
      </c>
    </row>
  </sheetData>
  <sheetProtection/>
  <printOptions horizontalCentered="1"/>
  <pageMargins left="0" right="0" top="0.75" bottom="0.75" header="0.25" footer="0.25"/>
  <pageSetup horizontalDpi="600" verticalDpi="600" orientation="portrait" r:id="rId1"/>
  <headerFooter alignWithMargins="0">
    <oddHeader>&amp;L&amp;"Arial,Regular"&amp;D</oddHeader>
    <oddFooter>&amp;L&amp;"Arial,Regular"&amp;Z&amp;F</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P24"/>
  <sheetViews>
    <sheetView zoomScalePageLayoutView="0" workbookViewId="0" topLeftCell="A1">
      <selection activeCell="A1" sqref="A1"/>
    </sheetView>
  </sheetViews>
  <sheetFormatPr defaultColWidth="9.33203125" defaultRowHeight="12.75"/>
  <cols>
    <col min="1" max="1" width="4.66015625" style="27" customWidth="1"/>
    <col min="2" max="2" width="13.83203125" style="27" customWidth="1"/>
    <col min="3" max="12" width="7.5" style="27" bestFit="1" customWidth="1"/>
    <col min="13" max="16" width="7.5" style="27" customWidth="1"/>
    <col min="17" max="16384" width="9.33203125" style="27" customWidth="1"/>
  </cols>
  <sheetData>
    <row r="1" ht="15.75">
      <c r="A1" s="40"/>
    </row>
    <row r="2" spans="2:16" ht="15">
      <c r="B2" s="277" t="s">
        <v>197</v>
      </c>
      <c r="C2" s="277"/>
      <c r="D2" s="277"/>
      <c r="E2" s="277"/>
      <c r="F2" s="277"/>
      <c r="G2" s="277"/>
      <c r="H2" s="277"/>
      <c r="I2" s="277"/>
      <c r="J2" s="277"/>
      <c r="K2" s="277"/>
      <c r="L2" s="277"/>
      <c r="M2" s="277"/>
      <c r="N2" s="277"/>
      <c r="O2" s="277"/>
      <c r="P2" s="277"/>
    </row>
    <row r="3" spans="2:16" ht="15.75">
      <c r="B3" s="278" t="s">
        <v>196</v>
      </c>
      <c r="C3" s="278"/>
      <c r="D3" s="278"/>
      <c r="E3" s="278"/>
      <c r="F3" s="278"/>
      <c r="G3" s="278"/>
      <c r="H3" s="278"/>
      <c r="I3" s="278"/>
      <c r="J3" s="278"/>
      <c r="K3" s="278"/>
      <c r="L3" s="278"/>
      <c r="M3" s="278"/>
      <c r="N3" s="278"/>
      <c r="O3" s="278"/>
      <c r="P3" s="278"/>
    </row>
    <row r="4" spans="2:16" ht="15">
      <c r="B4" s="279" t="s">
        <v>286</v>
      </c>
      <c r="C4" s="279"/>
      <c r="D4" s="279"/>
      <c r="E4" s="279"/>
      <c r="F4" s="279"/>
      <c r="G4" s="279"/>
      <c r="H4" s="279"/>
      <c r="I4" s="279"/>
      <c r="J4" s="279"/>
      <c r="K4" s="279"/>
      <c r="L4" s="279"/>
      <c r="M4" s="279"/>
      <c r="N4" s="279"/>
      <c r="O4" s="279"/>
      <c r="P4" s="279"/>
    </row>
    <row r="5" spans="2:16" ht="15">
      <c r="B5" s="66" t="s">
        <v>92</v>
      </c>
      <c r="C5" s="67" t="s">
        <v>93</v>
      </c>
      <c r="D5" s="193"/>
      <c r="E5" s="193"/>
      <c r="F5" s="193"/>
      <c r="G5" s="193"/>
      <c r="H5" s="193"/>
      <c r="I5" s="193"/>
      <c r="J5" s="193"/>
      <c r="K5" s="193"/>
      <c r="L5" s="193"/>
      <c r="M5" s="193"/>
      <c r="N5" s="193"/>
      <c r="O5" s="193"/>
      <c r="P5" s="208"/>
    </row>
    <row r="6" spans="2:16" ht="15">
      <c r="B6" s="71" t="s">
        <v>94</v>
      </c>
      <c r="C6" s="72" t="s">
        <v>86</v>
      </c>
      <c r="D6" s="72" t="s">
        <v>87</v>
      </c>
      <c r="E6" s="73" t="s">
        <v>13</v>
      </c>
      <c r="F6" s="73" t="s">
        <v>15</v>
      </c>
      <c r="G6" s="73">
        <v>1990</v>
      </c>
      <c r="H6" s="73" t="s">
        <v>22</v>
      </c>
      <c r="I6" s="73" t="s">
        <v>23</v>
      </c>
      <c r="J6" s="73" t="s">
        <v>24</v>
      </c>
      <c r="K6" s="73">
        <v>1994</v>
      </c>
      <c r="L6" s="73">
        <v>1995</v>
      </c>
      <c r="M6" s="43">
        <v>1996</v>
      </c>
      <c r="N6" s="43">
        <v>1997</v>
      </c>
      <c r="O6" s="43">
        <v>1998</v>
      </c>
      <c r="P6" s="43">
        <v>1999</v>
      </c>
    </row>
    <row r="7" spans="2:16" ht="15">
      <c r="B7" s="74" t="s">
        <v>31</v>
      </c>
      <c r="C7" s="48"/>
      <c r="D7" s="48"/>
      <c r="E7" s="48"/>
      <c r="F7" s="48"/>
      <c r="G7" s="48"/>
      <c r="H7" s="48"/>
      <c r="I7" s="48"/>
      <c r="J7" s="48"/>
      <c r="K7" s="75"/>
      <c r="L7" s="75"/>
      <c r="M7" s="64"/>
      <c r="N7" s="64"/>
      <c r="O7" s="48"/>
      <c r="P7" s="48"/>
    </row>
    <row r="8" spans="2:16" ht="15">
      <c r="B8" s="76" t="s">
        <v>95</v>
      </c>
      <c r="C8" s="48">
        <v>66.2</v>
      </c>
      <c r="D8" s="48">
        <v>67.5</v>
      </c>
      <c r="E8" s="48">
        <v>68.2</v>
      </c>
      <c r="F8" s="48">
        <v>71</v>
      </c>
      <c r="G8" s="48">
        <v>73.1</v>
      </c>
      <c r="H8" s="48">
        <v>73.2</v>
      </c>
      <c r="I8" s="48">
        <v>73.5</v>
      </c>
      <c r="J8" s="48">
        <v>73.5</v>
      </c>
      <c r="K8" s="77">
        <v>73.8</v>
      </c>
      <c r="L8" s="77">
        <v>74</v>
      </c>
      <c r="M8" s="64">
        <v>74.3</v>
      </c>
      <c r="N8" s="64">
        <v>74.5</v>
      </c>
      <c r="O8" s="48">
        <v>74.4</v>
      </c>
      <c r="P8" s="48">
        <v>74.5</v>
      </c>
    </row>
    <row r="9" spans="2:16" ht="15">
      <c r="B9" s="62" t="s">
        <v>96</v>
      </c>
      <c r="C9" s="54">
        <v>71.9</v>
      </c>
      <c r="D9" s="54">
        <v>74</v>
      </c>
      <c r="E9" s="54">
        <v>75.3</v>
      </c>
      <c r="F9" s="54">
        <v>77.6</v>
      </c>
      <c r="G9" s="54">
        <v>79</v>
      </c>
      <c r="H9" s="54">
        <v>79</v>
      </c>
      <c r="I9" s="54">
        <v>79.5</v>
      </c>
      <c r="J9" s="54">
        <v>79.3</v>
      </c>
      <c r="K9" s="78">
        <v>79.3</v>
      </c>
      <c r="L9" s="78">
        <v>79.4</v>
      </c>
      <c r="M9" s="55">
        <v>79.5</v>
      </c>
      <c r="N9" s="55">
        <v>79.7</v>
      </c>
      <c r="O9" s="54">
        <v>79.7</v>
      </c>
      <c r="P9" s="54">
        <v>79.6</v>
      </c>
    </row>
    <row r="10" spans="2:16" ht="15">
      <c r="B10" s="74" t="s">
        <v>32</v>
      </c>
      <c r="C10" s="48"/>
      <c r="D10" s="48"/>
      <c r="E10" s="48"/>
      <c r="F10" s="48"/>
      <c r="G10" s="48"/>
      <c r="H10" s="48"/>
      <c r="I10" s="48"/>
      <c r="J10" s="48"/>
      <c r="K10" s="77"/>
      <c r="L10" s="77"/>
      <c r="M10" s="64"/>
      <c r="N10" s="64"/>
      <c r="O10" s="48"/>
      <c r="P10" s="48"/>
    </row>
    <row r="11" spans="2:16" ht="15">
      <c r="B11" s="76" t="s">
        <v>95</v>
      </c>
      <c r="C11" s="48">
        <v>60.4</v>
      </c>
      <c r="D11" s="48">
        <v>63.6</v>
      </c>
      <c r="E11" s="48">
        <v>59.9</v>
      </c>
      <c r="F11" s="48">
        <v>63.6</v>
      </c>
      <c r="G11" s="48">
        <v>63.9</v>
      </c>
      <c r="H11" s="48">
        <v>63.7</v>
      </c>
      <c r="I11" s="48">
        <v>64.4</v>
      </c>
      <c r="J11" s="48">
        <v>63.8</v>
      </c>
      <c r="K11" s="77">
        <v>63.8</v>
      </c>
      <c r="L11" s="77">
        <v>64.4</v>
      </c>
      <c r="M11" s="64">
        <v>65.5</v>
      </c>
      <c r="N11" s="64">
        <v>66.4</v>
      </c>
      <c r="O11" s="48">
        <v>66.4</v>
      </c>
      <c r="P11" s="48">
        <v>66.1</v>
      </c>
    </row>
    <row r="12" spans="2:16" ht="15">
      <c r="B12" s="62" t="s">
        <v>96</v>
      </c>
      <c r="C12" s="54">
        <v>63.4</v>
      </c>
      <c r="D12" s="54">
        <v>67.7</v>
      </c>
      <c r="E12" s="54">
        <v>68.3</v>
      </c>
      <c r="F12" s="54">
        <v>72.3</v>
      </c>
      <c r="G12" s="54">
        <v>73.2</v>
      </c>
      <c r="H12" s="54">
        <v>73.1</v>
      </c>
      <c r="I12" s="54">
        <v>73.2</v>
      </c>
      <c r="J12" s="54">
        <v>73</v>
      </c>
      <c r="K12" s="78">
        <v>73.5</v>
      </c>
      <c r="L12" s="78">
        <v>73.6</v>
      </c>
      <c r="M12" s="55">
        <v>74.1</v>
      </c>
      <c r="N12" s="55">
        <v>74</v>
      </c>
      <c r="O12" s="54">
        <v>74.4</v>
      </c>
      <c r="P12" s="54">
        <v>74</v>
      </c>
    </row>
    <row r="13" spans="2:16" ht="15">
      <c r="B13" s="204"/>
      <c r="C13" s="49"/>
      <c r="D13" s="49"/>
      <c r="E13" s="49"/>
      <c r="F13" s="49"/>
      <c r="G13" s="49"/>
      <c r="H13" s="49"/>
      <c r="I13" s="49"/>
      <c r="J13" s="49"/>
      <c r="K13" s="205"/>
      <c r="L13" s="205"/>
      <c r="M13" s="49"/>
      <c r="N13" s="49"/>
      <c r="O13" s="49"/>
      <c r="P13" s="49"/>
    </row>
    <row r="14" spans="2:16" ht="15">
      <c r="B14" s="66" t="s">
        <v>92</v>
      </c>
      <c r="C14" s="67" t="s">
        <v>93</v>
      </c>
      <c r="D14" s="206"/>
      <c r="E14" s="206"/>
      <c r="F14" s="206"/>
      <c r="G14" s="206"/>
      <c r="H14" s="206"/>
      <c r="I14" s="206"/>
      <c r="J14" s="206"/>
      <c r="K14" s="207"/>
      <c r="L14" s="207"/>
      <c r="M14" s="206"/>
      <c r="N14" s="206"/>
      <c r="O14" s="206"/>
      <c r="P14" s="215"/>
    </row>
    <row r="15" spans="2:16" ht="15">
      <c r="B15" s="71" t="s">
        <v>94</v>
      </c>
      <c r="C15" s="43">
        <v>2000</v>
      </c>
      <c r="D15" s="43">
        <v>2001</v>
      </c>
      <c r="E15" s="43">
        <v>2002</v>
      </c>
      <c r="F15" s="43">
        <v>2003</v>
      </c>
      <c r="G15" s="43">
        <v>2004</v>
      </c>
      <c r="H15" s="43">
        <v>2005</v>
      </c>
      <c r="I15" s="43">
        <v>2006</v>
      </c>
      <c r="J15" s="43">
        <v>2007</v>
      </c>
      <c r="K15" s="43">
        <v>2008</v>
      </c>
      <c r="L15" s="43">
        <v>2009</v>
      </c>
      <c r="M15" s="212">
        <v>2010</v>
      </c>
      <c r="N15" s="213">
        <v>2011</v>
      </c>
      <c r="O15" s="213">
        <v>2012</v>
      </c>
      <c r="P15" s="214">
        <v>2013</v>
      </c>
    </row>
    <row r="16" spans="2:16" ht="15">
      <c r="B16" s="74" t="s">
        <v>31</v>
      </c>
      <c r="C16" s="48"/>
      <c r="D16" s="48"/>
      <c r="E16" s="48"/>
      <c r="F16" s="48"/>
      <c r="G16" s="48"/>
      <c r="H16" s="48"/>
      <c r="I16" s="48"/>
      <c r="J16" s="48"/>
      <c r="K16" s="48"/>
      <c r="L16" s="48"/>
      <c r="M16" s="209"/>
      <c r="N16" s="49"/>
      <c r="O16" s="49"/>
      <c r="P16" s="48"/>
    </row>
    <row r="17" spans="2:16" ht="15">
      <c r="B17" s="76" t="s">
        <v>95</v>
      </c>
      <c r="C17" s="48">
        <v>74.8</v>
      </c>
      <c r="D17" s="48">
        <v>75</v>
      </c>
      <c r="E17" s="48">
        <v>75.2</v>
      </c>
      <c r="F17" s="48">
        <v>75.3</v>
      </c>
      <c r="G17" s="48">
        <v>75.7</v>
      </c>
      <c r="H17" s="48">
        <v>75.8</v>
      </c>
      <c r="I17" s="48">
        <v>76</v>
      </c>
      <c r="J17" s="48">
        <v>76.1</v>
      </c>
      <c r="K17" s="48">
        <v>76.2</v>
      </c>
      <c r="L17" s="48">
        <v>76.5</v>
      </c>
      <c r="M17" s="209">
        <v>76.3</v>
      </c>
      <c r="N17" s="49">
        <v>76.7</v>
      </c>
      <c r="O17" s="49">
        <v>76.5</v>
      </c>
      <c r="P17" s="48">
        <v>76.3</v>
      </c>
    </row>
    <row r="18" spans="2:16" ht="15">
      <c r="B18" s="62" t="s">
        <v>96</v>
      </c>
      <c r="C18" s="54">
        <v>79.6</v>
      </c>
      <c r="D18" s="54">
        <v>80</v>
      </c>
      <c r="E18" s="54">
        <v>79.8</v>
      </c>
      <c r="F18" s="54">
        <v>80.1</v>
      </c>
      <c r="G18" s="54">
        <v>80.3</v>
      </c>
      <c r="H18" s="54">
        <v>80.1</v>
      </c>
      <c r="I18" s="54">
        <v>80.4</v>
      </c>
      <c r="J18" s="54">
        <v>80.7</v>
      </c>
      <c r="K18" s="54">
        <v>80.6</v>
      </c>
      <c r="L18" s="54">
        <v>80.9</v>
      </c>
      <c r="M18" s="210">
        <v>80.8</v>
      </c>
      <c r="N18" s="211">
        <v>81</v>
      </c>
      <c r="O18" s="211">
        <v>80.9</v>
      </c>
      <c r="P18" s="54">
        <v>81</v>
      </c>
    </row>
    <row r="19" spans="2:16" ht="15">
      <c r="B19" s="74" t="s">
        <v>32</v>
      </c>
      <c r="C19" s="48"/>
      <c r="D19" s="48"/>
      <c r="E19" s="48"/>
      <c r="F19" s="48"/>
      <c r="G19" s="48"/>
      <c r="H19" s="48"/>
      <c r="I19" s="48"/>
      <c r="J19" s="48"/>
      <c r="K19" s="48"/>
      <c r="L19" s="48"/>
      <c r="M19" s="209"/>
      <c r="N19" s="49"/>
      <c r="O19" s="49"/>
      <c r="P19" s="48"/>
    </row>
    <row r="20" spans="2:16" ht="15">
      <c r="B20" s="76" t="s">
        <v>95</v>
      </c>
      <c r="C20" s="48">
        <v>66.9</v>
      </c>
      <c r="D20" s="48">
        <v>68</v>
      </c>
      <c r="E20" s="48">
        <v>67.3</v>
      </c>
      <c r="F20" s="48">
        <v>67.8</v>
      </c>
      <c r="G20" s="48">
        <v>68.5</v>
      </c>
      <c r="H20" s="48">
        <v>68</v>
      </c>
      <c r="I20" s="48">
        <v>68.3</v>
      </c>
      <c r="J20" s="48">
        <v>68.5</v>
      </c>
      <c r="K20" s="48">
        <v>68.9</v>
      </c>
      <c r="L20" s="48">
        <v>69</v>
      </c>
      <c r="M20" s="209">
        <v>70.2</v>
      </c>
      <c r="N20" s="49">
        <v>70</v>
      </c>
      <c r="O20" s="49">
        <v>69.8</v>
      </c>
      <c r="P20" s="48">
        <v>70</v>
      </c>
    </row>
    <row r="21" spans="2:16" ht="15">
      <c r="B21" s="62" t="s">
        <v>96</v>
      </c>
      <c r="C21" s="54">
        <v>74.4</v>
      </c>
      <c r="D21" s="54">
        <v>74.3</v>
      </c>
      <c r="E21" s="54">
        <v>74.2</v>
      </c>
      <c r="F21" s="54">
        <v>75</v>
      </c>
      <c r="G21" s="54">
        <v>75</v>
      </c>
      <c r="H21" s="54">
        <v>75.1</v>
      </c>
      <c r="I21" s="54">
        <v>75.4</v>
      </c>
      <c r="J21" s="54">
        <v>75.4</v>
      </c>
      <c r="K21" s="54">
        <v>75.7</v>
      </c>
      <c r="L21" s="54">
        <v>76.3</v>
      </c>
      <c r="M21" s="210">
        <v>76.2</v>
      </c>
      <c r="N21" s="211">
        <v>76.7</v>
      </c>
      <c r="O21" s="211">
        <v>76.8</v>
      </c>
      <c r="P21" s="54">
        <v>76.6</v>
      </c>
    </row>
    <row r="22" spans="2:16" ht="15">
      <c r="B22" s="204"/>
      <c r="C22" s="49"/>
      <c r="D22" s="49"/>
      <c r="E22" s="49"/>
      <c r="F22" s="49"/>
      <c r="G22" s="49"/>
      <c r="H22" s="49"/>
      <c r="I22" s="49"/>
      <c r="J22" s="49"/>
      <c r="K22" s="205"/>
      <c r="L22" s="205"/>
      <c r="M22" s="49"/>
      <c r="N22" s="49"/>
      <c r="O22" s="49"/>
      <c r="P22" s="49"/>
    </row>
    <row r="23" spans="2:16" ht="15.75">
      <c r="B23" s="275" t="s">
        <v>182</v>
      </c>
      <c r="C23" s="276"/>
      <c r="D23" s="276"/>
      <c r="E23" s="276"/>
      <c r="F23" s="276"/>
      <c r="G23" s="276"/>
      <c r="H23" s="276"/>
      <c r="I23" s="276"/>
      <c r="J23" s="276"/>
      <c r="K23" s="276"/>
      <c r="L23" s="276"/>
      <c r="M23" s="276"/>
      <c r="N23" s="276"/>
      <c r="O23" s="276"/>
      <c r="P23" s="276"/>
    </row>
    <row r="24" spans="2:16" ht="31.5" customHeight="1">
      <c r="B24" s="258" t="s">
        <v>290</v>
      </c>
      <c r="C24" s="274"/>
      <c r="D24" s="274"/>
      <c r="E24" s="274"/>
      <c r="F24" s="274"/>
      <c r="G24" s="274"/>
      <c r="H24" s="274"/>
      <c r="I24" s="274"/>
      <c r="J24" s="274"/>
      <c r="K24" s="274"/>
      <c r="L24" s="274"/>
      <c r="M24" s="274"/>
      <c r="N24" s="274"/>
      <c r="O24" s="274"/>
      <c r="P24" s="274"/>
    </row>
  </sheetData>
  <sheetProtection/>
  <mergeCells count="5">
    <mergeCell ref="B24:P24"/>
    <mergeCell ref="B23:P23"/>
    <mergeCell ref="B2:P2"/>
    <mergeCell ref="B3:P3"/>
    <mergeCell ref="B4:P4"/>
  </mergeCells>
  <printOptions horizontalCentered="1"/>
  <pageMargins left="0" right="0" top="1" bottom="1" header="0.5" footer="0.5"/>
  <pageSetup fitToHeight="1" fitToWidth="1" horizontalDpi="600" verticalDpi="600" orientation="portrait" scale="94" r:id="rId1"/>
</worksheet>
</file>

<file path=xl/worksheets/sheet11.xml><?xml version="1.0" encoding="utf-8"?>
<worksheet xmlns="http://schemas.openxmlformats.org/spreadsheetml/2006/main" xmlns:r="http://schemas.openxmlformats.org/officeDocument/2006/relationships">
  <dimension ref="A1:F99"/>
  <sheetViews>
    <sheetView zoomScalePageLayoutView="0" workbookViewId="0" topLeftCell="A1">
      <selection activeCell="A1" sqref="A1"/>
    </sheetView>
  </sheetViews>
  <sheetFormatPr defaultColWidth="9.33203125" defaultRowHeight="12.75"/>
  <cols>
    <col min="1" max="1" width="5.83203125" style="1" customWidth="1"/>
    <col min="2" max="2" width="19.83203125" style="1" bestFit="1" customWidth="1"/>
    <col min="3" max="3" width="10.66015625" style="1" bestFit="1" customWidth="1"/>
    <col min="4" max="4" width="10.5" style="1" bestFit="1" customWidth="1"/>
    <col min="5" max="5" width="10.66015625" style="1" bestFit="1" customWidth="1"/>
    <col min="6" max="6" width="10.5" style="1" bestFit="1" customWidth="1"/>
    <col min="7" max="16384" width="9.33203125" style="1" customWidth="1"/>
  </cols>
  <sheetData>
    <row r="1" ht="15.75">
      <c r="A1" s="40"/>
    </row>
    <row r="2" spans="2:6" ht="15">
      <c r="B2" s="41" t="s">
        <v>97</v>
      </c>
      <c r="C2" s="29"/>
      <c r="D2" s="29"/>
      <c r="E2" s="29"/>
      <c r="F2" s="29"/>
    </row>
    <row r="3" spans="2:6" ht="15.75">
      <c r="B3" s="42" t="s">
        <v>98</v>
      </c>
      <c r="C3" s="29"/>
      <c r="D3" s="29"/>
      <c r="E3" s="29"/>
      <c r="F3" s="29"/>
    </row>
    <row r="4" spans="2:6" ht="15">
      <c r="B4" s="41" t="s">
        <v>281</v>
      </c>
      <c r="C4" s="29"/>
      <c r="D4" s="29"/>
      <c r="E4" s="29"/>
      <c r="F4" s="29"/>
    </row>
    <row r="5" spans="2:6" ht="15">
      <c r="B5" s="82"/>
      <c r="C5" s="132" t="s">
        <v>99</v>
      </c>
      <c r="D5" s="70"/>
      <c r="E5" s="132" t="s">
        <v>100</v>
      </c>
      <c r="F5" s="70"/>
    </row>
    <row r="6" spans="2:6" ht="15">
      <c r="B6" s="71" t="s">
        <v>101</v>
      </c>
      <c r="C6" s="44" t="s">
        <v>68</v>
      </c>
      <c r="D6" s="44" t="s">
        <v>102</v>
      </c>
      <c r="E6" s="44" t="s">
        <v>68</v>
      </c>
      <c r="F6" s="44" t="s">
        <v>102</v>
      </c>
    </row>
    <row r="7" spans="2:6" ht="19.5" customHeight="1">
      <c r="B7" s="133" t="s">
        <v>103</v>
      </c>
      <c r="C7" s="180">
        <v>46035</v>
      </c>
      <c r="D7" s="134">
        <f aca="true" t="shared" si="0" ref="D7:D12">C7/C$7*100</f>
        <v>100</v>
      </c>
      <c r="E7" s="180">
        <v>46426</v>
      </c>
      <c r="F7" s="134">
        <f aca="true" t="shared" si="1" ref="F7:F12">E7/E$7*100</f>
        <v>100</v>
      </c>
    </row>
    <row r="8" spans="2:6" ht="15">
      <c r="B8" s="135" t="s">
        <v>104</v>
      </c>
      <c r="C8" s="155">
        <v>7019</v>
      </c>
      <c r="D8" s="48">
        <f t="shared" si="0"/>
        <v>15.2</v>
      </c>
      <c r="E8" s="155">
        <v>4388</v>
      </c>
      <c r="F8" s="48">
        <f t="shared" si="1"/>
        <v>9.5</v>
      </c>
    </row>
    <row r="9" spans="2:6" ht="15">
      <c r="B9" s="136" t="s">
        <v>105</v>
      </c>
      <c r="C9" s="155">
        <v>7531</v>
      </c>
      <c r="D9" s="48">
        <f t="shared" si="0"/>
        <v>16.4</v>
      </c>
      <c r="E9" s="155">
        <v>6703</v>
      </c>
      <c r="F9" s="48">
        <f t="shared" si="1"/>
        <v>14.4</v>
      </c>
    </row>
    <row r="10" spans="2:6" ht="15">
      <c r="B10" s="137" t="s">
        <v>106</v>
      </c>
      <c r="C10" s="155">
        <v>8913</v>
      </c>
      <c r="D10" s="48">
        <f t="shared" si="0"/>
        <v>19.4</v>
      </c>
      <c r="E10" s="155">
        <v>23949</v>
      </c>
      <c r="F10" s="48">
        <f t="shared" si="1"/>
        <v>51.6</v>
      </c>
    </row>
    <row r="11" spans="2:6" ht="15">
      <c r="B11" s="137" t="s">
        <v>107</v>
      </c>
      <c r="C11" s="155">
        <v>22313</v>
      </c>
      <c r="D11" s="48">
        <f t="shared" si="0"/>
        <v>48.5</v>
      </c>
      <c r="E11" s="155">
        <v>11256</v>
      </c>
      <c r="F11" s="48">
        <f t="shared" si="1"/>
        <v>24.2</v>
      </c>
    </row>
    <row r="12" spans="2:6" ht="15">
      <c r="B12" s="138" t="s">
        <v>108</v>
      </c>
      <c r="C12" s="156">
        <f>C7-C8-C9-C10-C11</f>
        <v>259</v>
      </c>
      <c r="D12" s="54">
        <f t="shared" si="0"/>
        <v>0.6</v>
      </c>
      <c r="E12" s="156">
        <f>E7-E8-E9-E10-E11</f>
        <v>130</v>
      </c>
      <c r="F12" s="54">
        <f t="shared" si="1"/>
        <v>0.3</v>
      </c>
    </row>
    <row r="13" spans="2:6" ht="12.75">
      <c r="B13" s="280" t="s">
        <v>198</v>
      </c>
      <c r="C13" s="266"/>
      <c r="D13" s="266"/>
      <c r="E13" s="266"/>
      <c r="F13" s="266"/>
    </row>
    <row r="14" spans="2:6" ht="29.25" customHeight="1">
      <c r="B14" s="281" t="s">
        <v>289</v>
      </c>
      <c r="C14" s="268"/>
      <c r="D14" s="268"/>
      <c r="E14" s="268"/>
      <c r="F14" s="268"/>
    </row>
    <row r="15" spans="2:5" ht="12.75">
      <c r="B15" s="17"/>
      <c r="E15" s="5"/>
    </row>
    <row r="16" spans="2:5" ht="12.75">
      <c r="B16" s="17"/>
      <c r="E16" s="5"/>
    </row>
    <row r="88" spans="2:6" ht="12.75">
      <c r="B88" s="5"/>
      <c r="C88" s="5"/>
      <c r="D88" s="5"/>
      <c r="E88" s="5"/>
      <c r="F88" s="5"/>
    </row>
    <row r="89" spans="2:6" ht="12.75">
      <c r="B89" s="5"/>
      <c r="C89" s="5"/>
      <c r="D89" s="5"/>
      <c r="E89" s="5"/>
      <c r="F89" s="5"/>
    </row>
    <row r="90" spans="2:6" ht="12.75">
      <c r="B90" s="5"/>
      <c r="C90" s="5"/>
      <c r="D90" s="5"/>
      <c r="E90" s="5"/>
      <c r="F90" s="5"/>
    </row>
    <row r="91" spans="2:6" ht="12.75">
      <c r="B91" s="5"/>
      <c r="C91" s="5"/>
      <c r="D91" s="5"/>
      <c r="E91" s="5"/>
      <c r="F91" s="5"/>
    </row>
    <row r="92" spans="2:6" ht="12.75">
      <c r="B92" s="5"/>
      <c r="C92" s="5"/>
      <c r="D92" s="5"/>
      <c r="E92" s="5"/>
      <c r="F92" s="5"/>
    </row>
    <row r="93" spans="2:6" ht="12.75">
      <c r="B93" s="5"/>
      <c r="C93" s="5"/>
      <c r="D93" s="5"/>
      <c r="E93" s="5"/>
      <c r="F93" s="5"/>
    </row>
    <row r="94" spans="2:6" ht="12.75">
      <c r="B94" s="5"/>
      <c r="C94" s="5"/>
      <c r="D94" s="5"/>
      <c r="E94" s="5"/>
      <c r="F94" s="5"/>
    </row>
    <row r="95" spans="2:6" ht="12.75">
      <c r="B95" s="5"/>
      <c r="C95" s="5"/>
      <c r="D95" s="5"/>
      <c r="E95" s="5"/>
      <c r="F95" s="5"/>
    </row>
    <row r="96" spans="2:6" ht="12.75">
      <c r="B96" s="5"/>
      <c r="C96" s="5"/>
      <c r="D96" s="5"/>
      <c r="E96" s="5"/>
      <c r="F96" s="5"/>
    </row>
    <row r="97" spans="2:6" ht="12.75">
      <c r="B97" s="5"/>
      <c r="C97" s="5"/>
      <c r="D97" s="5"/>
      <c r="E97" s="5"/>
      <c r="F97" s="5"/>
    </row>
    <row r="98" spans="2:6" ht="12.75">
      <c r="B98" s="5"/>
      <c r="C98" s="5"/>
      <c r="D98" s="5"/>
      <c r="E98" s="5"/>
      <c r="F98" s="5"/>
    </row>
    <row r="99" spans="2:6" ht="12.75">
      <c r="B99" s="5"/>
      <c r="C99" s="5"/>
      <c r="D99" s="5"/>
      <c r="E99" s="5"/>
      <c r="F99" s="5"/>
    </row>
  </sheetData>
  <sheetProtection/>
  <mergeCells count="2">
    <mergeCell ref="B13:F13"/>
    <mergeCell ref="B14:F14"/>
  </mergeCells>
  <printOptions horizontalCentered="1"/>
  <pageMargins left="0.75" right="0.75" top="1" bottom="1" header="0" footer="0"/>
  <pageSetup orientation="portrait" r:id="rId1"/>
</worksheet>
</file>

<file path=xl/worksheets/sheet12.xml><?xml version="1.0" encoding="utf-8"?>
<worksheet xmlns="http://schemas.openxmlformats.org/spreadsheetml/2006/main" xmlns:r="http://schemas.openxmlformats.org/officeDocument/2006/relationships">
  <dimension ref="A1:H55"/>
  <sheetViews>
    <sheetView zoomScalePageLayoutView="0" workbookViewId="0" topLeftCell="A1">
      <selection activeCell="A1" sqref="A1"/>
    </sheetView>
  </sheetViews>
  <sheetFormatPr defaultColWidth="9.33203125" defaultRowHeight="12.75"/>
  <cols>
    <col min="1" max="1" width="9.33203125" style="1" customWidth="1"/>
    <col min="2" max="2" width="20.83203125" style="1" customWidth="1"/>
    <col min="3" max="6" width="12.83203125" style="1" customWidth="1"/>
    <col min="7" max="16384" width="9.33203125" style="1" customWidth="1"/>
  </cols>
  <sheetData>
    <row r="1" ht="15.75">
      <c r="A1" s="40"/>
    </row>
    <row r="2" spans="2:6" ht="15">
      <c r="B2" s="41" t="s">
        <v>109</v>
      </c>
      <c r="C2" s="29"/>
      <c r="D2" s="29"/>
      <c r="E2" s="29"/>
      <c r="F2" s="29"/>
    </row>
    <row r="3" spans="2:6" ht="15.75">
      <c r="B3" s="42" t="s">
        <v>110</v>
      </c>
      <c r="C3" s="29"/>
      <c r="D3" s="29"/>
      <c r="E3" s="29"/>
      <c r="F3" s="29"/>
    </row>
    <row r="4" spans="2:6" ht="15">
      <c r="B4" s="41" t="s">
        <v>111</v>
      </c>
      <c r="C4" s="29"/>
      <c r="D4" s="29"/>
      <c r="E4" s="29"/>
      <c r="F4" s="29"/>
    </row>
    <row r="5" spans="2:6" ht="15">
      <c r="B5" s="41" t="s">
        <v>112</v>
      </c>
      <c r="C5" s="29"/>
      <c r="D5" s="29"/>
      <c r="E5" s="29"/>
      <c r="F5" s="29"/>
    </row>
    <row r="6" spans="2:6" ht="15">
      <c r="B6" s="41" t="s">
        <v>113</v>
      </c>
      <c r="C6" s="29"/>
      <c r="D6" s="29"/>
      <c r="E6" s="29"/>
      <c r="F6" s="29"/>
    </row>
    <row r="7" spans="2:6" ht="15">
      <c r="B7" s="41" t="s">
        <v>362</v>
      </c>
      <c r="C7" s="29"/>
      <c r="D7" s="29"/>
      <c r="E7" s="29"/>
      <c r="F7" s="29"/>
    </row>
    <row r="8" spans="2:6" ht="30">
      <c r="B8" s="282" t="s">
        <v>200</v>
      </c>
      <c r="C8" s="139" t="s">
        <v>199</v>
      </c>
      <c r="D8" s="140"/>
      <c r="E8" s="139" t="s">
        <v>201</v>
      </c>
      <c r="F8" s="141"/>
    </row>
    <row r="9" spans="2:6" ht="15">
      <c r="B9" s="283"/>
      <c r="C9" s="44" t="s">
        <v>68</v>
      </c>
      <c r="D9" s="44" t="s">
        <v>102</v>
      </c>
      <c r="E9" s="44" t="s">
        <v>68</v>
      </c>
      <c r="F9" s="44" t="s">
        <v>102</v>
      </c>
    </row>
    <row r="10" spans="2:6" ht="19.5" customHeight="1">
      <c r="B10" s="142" t="s">
        <v>114</v>
      </c>
      <c r="C10" s="143">
        <f>SUM(C11:C26)+C44+C47+C48</f>
        <v>1987</v>
      </c>
      <c r="D10" s="144">
        <f>C10/C10*100</f>
        <v>100</v>
      </c>
      <c r="E10" s="143">
        <f>SUM(E11:E26)+E44+E46+E47+E48</f>
        <v>1002</v>
      </c>
      <c r="F10" s="144">
        <f aca="true" t="shared" si="0" ref="F10:F26">E10/$E$10*100</f>
        <v>100</v>
      </c>
    </row>
    <row r="11" spans="1:8" ht="15">
      <c r="A11" s="7"/>
      <c r="B11" s="76" t="s">
        <v>116</v>
      </c>
      <c r="C11" s="47">
        <v>496</v>
      </c>
      <c r="D11" s="48">
        <f aca="true" t="shared" si="1" ref="D11:D26">C11/$C$10*100</f>
        <v>25</v>
      </c>
      <c r="E11" s="47">
        <v>130</v>
      </c>
      <c r="F11" s="48">
        <f t="shared" si="0"/>
        <v>13</v>
      </c>
      <c r="H11" s="6"/>
    </row>
    <row r="12" spans="1:8" ht="15">
      <c r="A12" s="7"/>
      <c r="B12" s="76" t="s">
        <v>115</v>
      </c>
      <c r="C12" s="47">
        <v>448</v>
      </c>
      <c r="D12" s="48">
        <f t="shared" si="1"/>
        <v>22.5</v>
      </c>
      <c r="E12" s="47">
        <v>232</v>
      </c>
      <c r="F12" s="48">
        <f t="shared" si="0"/>
        <v>23.2</v>
      </c>
      <c r="H12" s="6"/>
    </row>
    <row r="13" spans="1:6" ht="15">
      <c r="A13" s="7"/>
      <c r="B13" s="76" t="s">
        <v>364</v>
      </c>
      <c r="C13" s="47">
        <v>271</v>
      </c>
      <c r="D13" s="48">
        <f t="shared" si="1"/>
        <v>13.6</v>
      </c>
      <c r="E13" s="47">
        <v>59</v>
      </c>
      <c r="F13" s="48">
        <f t="shared" si="0"/>
        <v>5.9</v>
      </c>
    </row>
    <row r="14" spans="1:6" ht="15">
      <c r="A14" s="7"/>
      <c r="B14" s="76" t="s">
        <v>117</v>
      </c>
      <c r="C14" s="47">
        <v>212</v>
      </c>
      <c r="D14" s="48">
        <f t="shared" si="1"/>
        <v>10.7</v>
      </c>
      <c r="E14" s="47">
        <v>113</v>
      </c>
      <c r="F14" s="48">
        <f t="shared" si="0"/>
        <v>11.3</v>
      </c>
    </row>
    <row r="15" spans="1:6" ht="15">
      <c r="A15" s="7"/>
      <c r="B15" s="76" t="s">
        <v>276</v>
      </c>
      <c r="C15" s="47">
        <v>87</v>
      </c>
      <c r="D15" s="48">
        <f t="shared" si="1"/>
        <v>4.4</v>
      </c>
      <c r="E15" s="47">
        <v>74</v>
      </c>
      <c r="F15" s="48">
        <f t="shared" si="0"/>
        <v>7.4</v>
      </c>
    </row>
    <row r="16" spans="1:6" ht="15">
      <c r="A16" s="7"/>
      <c r="B16" s="76" t="s">
        <v>119</v>
      </c>
      <c r="C16" s="47">
        <v>73</v>
      </c>
      <c r="D16" s="48">
        <f>C16/$C$10*100</f>
        <v>3.7</v>
      </c>
      <c r="E16" s="47">
        <v>25</v>
      </c>
      <c r="F16" s="48">
        <f t="shared" si="0"/>
        <v>2.5</v>
      </c>
    </row>
    <row r="17" spans="1:6" ht="15">
      <c r="A17" s="7"/>
      <c r="B17" s="76" t="s">
        <v>263</v>
      </c>
      <c r="C17" s="47">
        <v>57</v>
      </c>
      <c r="D17" s="48">
        <f t="shared" si="1"/>
        <v>2.9</v>
      </c>
      <c r="E17" s="47">
        <v>16</v>
      </c>
      <c r="F17" s="48">
        <f t="shared" si="0"/>
        <v>1.6</v>
      </c>
    </row>
    <row r="18" spans="1:6" ht="15">
      <c r="A18" s="7"/>
      <c r="B18" s="76" t="s">
        <v>121</v>
      </c>
      <c r="C18" s="47">
        <v>36</v>
      </c>
      <c r="D18" s="48">
        <f t="shared" si="1"/>
        <v>1.8</v>
      </c>
      <c r="E18" s="47">
        <v>36</v>
      </c>
      <c r="F18" s="48">
        <f t="shared" si="0"/>
        <v>3.6</v>
      </c>
    </row>
    <row r="19" spans="1:6" ht="15">
      <c r="A19" s="7"/>
      <c r="B19" s="76" t="s">
        <v>120</v>
      </c>
      <c r="C19" s="47">
        <v>33</v>
      </c>
      <c r="D19" s="48">
        <f>C19/$C$10*100</f>
        <v>1.7</v>
      </c>
      <c r="E19" s="47">
        <v>7</v>
      </c>
      <c r="F19" s="48">
        <f>E19/$E$10*100</f>
        <v>0.7</v>
      </c>
    </row>
    <row r="20" spans="1:6" ht="15">
      <c r="A20" s="7"/>
      <c r="B20" s="76" t="s">
        <v>215</v>
      </c>
      <c r="C20" s="47">
        <v>21</v>
      </c>
      <c r="D20" s="48">
        <f t="shared" si="1"/>
        <v>1.1</v>
      </c>
      <c r="E20" s="47">
        <v>10</v>
      </c>
      <c r="F20" s="48">
        <f t="shared" si="0"/>
        <v>1</v>
      </c>
    </row>
    <row r="21" spans="1:6" ht="15">
      <c r="A21" s="7"/>
      <c r="B21" s="76" t="s">
        <v>365</v>
      </c>
      <c r="C21" s="47">
        <v>21</v>
      </c>
      <c r="D21" s="48">
        <f>C21/$C$10*100</f>
        <v>1.1</v>
      </c>
      <c r="E21" s="47">
        <v>9</v>
      </c>
      <c r="F21" s="48">
        <f>E21/$E$10*100</f>
        <v>0.9</v>
      </c>
    </row>
    <row r="22" spans="1:6" ht="15">
      <c r="A22" s="7"/>
      <c r="B22" s="76" t="s">
        <v>122</v>
      </c>
      <c r="C22" s="47">
        <v>20</v>
      </c>
      <c r="D22" s="48">
        <f>C22/$C$10*100</f>
        <v>1</v>
      </c>
      <c r="E22" s="47">
        <v>19</v>
      </c>
      <c r="F22" s="48">
        <f>E22/$E$10*100</f>
        <v>1.9</v>
      </c>
    </row>
    <row r="23" spans="1:6" ht="15">
      <c r="A23" s="7"/>
      <c r="B23" s="76" t="s">
        <v>123</v>
      </c>
      <c r="C23" s="47">
        <v>20</v>
      </c>
      <c r="D23" s="48">
        <f>C23/$C$10*100</f>
        <v>1</v>
      </c>
      <c r="E23" s="47">
        <v>13</v>
      </c>
      <c r="F23" s="48">
        <f>E23/$E$10*100</f>
        <v>1.3</v>
      </c>
    </row>
    <row r="24" spans="1:6" ht="15">
      <c r="A24" s="7"/>
      <c r="B24" s="76" t="s">
        <v>216</v>
      </c>
      <c r="C24" s="47">
        <v>19</v>
      </c>
      <c r="D24" s="48">
        <f>C24/$C$10*100</f>
        <v>1</v>
      </c>
      <c r="E24" s="47">
        <v>14</v>
      </c>
      <c r="F24" s="48">
        <f>E24/$E$10*100</f>
        <v>1.4</v>
      </c>
    </row>
    <row r="25" spans="1:6" ht="15">
      <c r="A25" s="7"/>
      <c r="B25" s="76" t="s">
        <v>366</v>
      </c>
      <c r="C25" s="47">
        <v>17</v>
      </c>
      <c r="D25" s="48">
        <f>C25/$C$10*100</f>
        <v>0.9</v>
      </c>
      <c r="E25" s="47">
        <v>21</v>
      </c>
      <c r="F25" s="48">
        <f>E25/$E$10*100</f>
        <v>2.1</v>
      </c>
    </row>
    <row r="26" spans="1:6" ht="15">
      <c r="A26" s="7"/>
      <c r="B26" s="76" t="s">
        <v>264</v>
      </c>
      <c r="C26" s="47">
        <v>17</v>
      </c>
      <c r="D26" s="48">
        <f t="shared" si="1"/>
        <v>0.9</v>
      </c>
      <c r="E26" s="47">
        <v>5</v>
      </c>
      <c r="F26" s="48">
        <f t="shared" si="0"/>
        <v>0.5</v>
      </c>
    </row>
    <row r="27" spans="1:6" ht="15">
      <c r="A27" s="7"/>
      <c r="B27" s="76"/>
      <c r="C27" s="47"/>
      <c r="D27" s="48"/>
      <c r="E27" s="47"/>
      <c r="F27" s="48"/>
    </row>
    <row r="28" spans="1:6" ht="15" hidden="1">
      <c r="A28" s="7">
        <v>44</v>
      </c>
      <c r="B28" s="76" t="s">
        <v>119</v>
      </c>
      <c r="C28" s="47"/>
      <c r="D28" s="48">
        <f aca="true" t="shared" si="2" ref="D28:D42">C28/$C$10*100</f>
        <v>0</v>
      </c>
      <c r="E28" s="47"/>
      <c r="F28" s="48">
        <f aca="true" t="shared" si="3" ref="F28:F42">E28/$E$10*100</f>
        <v>0</v>
      </c>
    </row>
    <row r="29" spans="1:6" ht="15" hidden="1">
      <c r="A29" s="7">
        <v>6</v>
      </c>
      <c r="B29" s="76" t="s">
        <v>264</v>
      </c>
      <c r="C29" s="47"/>
      <c r="D29" s="48">
        <f t="shared" si="2"/>
        <v>0</v>
      </c>
      <c r="E29" s="47"/>
      <c r="F29" s="48">
        <f t="shared" si="3"/>
        <v>0</v>
      </c>
    </row>
    <row r="30" spans="1:6" ht="15" hidden="1">
      <c r="A30" s="7">
        <v>47</v>
      </c>
      <c r="B30" s="76" t="s">
        <v>265</v>
      </c>
      <c r="C30" s="47"/>
      <c r="D30" s="48">
        <f t="shared" si="2"/>
        <v>0</v>
      </c>
      <c r="E30" s="47"/>
      <c r="F30" s="48">
        <f t="shared" si="3"/>
        <v>0</v>
      </c>
    </row>
    <row r="31" spans="1:6" ht="15" hidden="1">
      <c r="A31" s="7">
        <v>21</v>
      </c>
      <c r="B31" s="76" t="s">
        <v>273</v>
      </c>
      <c r="C31" s="47"/>
      <c r="D31" s="48">
        <f t="shared" si="2"/>
        <v>0</v>
      </c>
      <c r="E31" s="47"/>
      <c r="F31" s="48">
        <f t="shared" si="3"/>
        <v>0</v>
      </c>
    </row>
    <row r="32" spans="1:6" ht="15" hidden="1">
      <c r="A32" s="7">
        <v>26</v>
      </c>
      <c r="B32" s="76" t="s">
        <v>216</v>
      </c>
      <c r="C32" s="47"/>
      <c r="D32" s="48">
        <f t="shared" si="2"/>
        <v>0</v>
      </c>
      <c r="E32" s="47"/>
      <c r="F32" s="48">
        <f t="shared" si="3"/>
        <v>0</v>
      </c>
    </row>
    <row r="33" spans="1:6" ht="15" hidden="1">
      <c r="A33" s="7">
        <v>33</v>
      </c>
      <c r="B33" s="76" t="s">
        <v>231</v>
      </c>
      <c r="C33" s="47"/>
      <c r="D33" s="48">
        <f t="shared" si="2"/>
        <v>0</v>
      </c>
      <c r="E33" s="47"/>
      <c r="F33" s="48">
        <f t="shared" si="3"/>
        <v>0</v>
      </c>
    </row>
    <row r="34" spans="1:6" ht="15" hidden="1">
      <c r="A34" s="7">
        <v>16</v>
      </c>
      <c r="B34" s="76" t="s">
        <v>274</v>
      </c>
      <c r="C34" s="47"/>
      <c r="D34" s="48">
        <f t="shared" si="2"/>
        <v>0</v>
      </c>
      <c r="E34" s="47"/>
      <c r="F34" s="48">
        <f t="shared" si="3"/>
        <v>0</v>
      </c>
    </row>
    <row r="35" spans="1:6" ht="15" hidden="1">
      <c r="A35" s="7">
        <v>22</v>
      </c>
      <c r="B35" s="76" t="s">
        <v>266</v>
      </c>
      <c r="C35" s="175"/>
      <c r="D35" s="48">
        <f t="shared" si="2"/>
        <v>0</v>
      </c>
      <c r="E35" s="47"/>
      <c r="F35" s="48">
        <f t="shared" si="3"/>
        <v>0</v>
      </c>
    </row>
    <row r="36" spans="1:6" ht="15" hidden="1">
      <c r="A36" s="7">
        <v>49</v>
      </c>
      <c r="B36" s="76" t="s">
        <v>267</v>
      </c>
      <c r="C36" s="175"/>
      <c r="D36" s="48">
        <f t="shared" si="2"/>
        <v>0</v>
      </c>
      <c r="E36" s="47"/>
      <c r="F36" s="48">
        <f t="shared" si="3"/>
        <v>0</v>
      </c>
    </row>
    <row r="37" spans="1:6" ht="15" hidden="1">
      <c r="A37" s="7">
        <v>4</v>
      </c>
      <c r="B37" s="76" t="s">
        <v>268</v>
      </c>
      <c r="C37" s="47"/>
      <c r="D37" s="48">
        <f t="shared" si="2"/>
        <v>0</v>
      </c>
      <c r="E37" s="47"/>
      <c r="F37" s="48">
        <f t="shared" si="3"/>
        <v>0</v>
      </c>
    </row>
    <row r="38" spans="1:6" ht="15" hidden="1">
      <c r="A38" s="7">
        <v>32</v>
      </c>
      <c r="B38" s="76" t="s">
        <v>269</v>
      </c>
      <c r="C38" s="47"/>
      <c r="D38" s="48">
        <f t="shared" si="2"/>
        <v>0</v>
      </c>
      <c r="E38" s="47"/>
      <c r="F38" s="48">
        <f t="shared" si="3"/>
        <v>0</v>
      </c>
    </row>
    <row r="39" spans="1:6" ht="15" hidden="1">
      <c r="A39" s="7">
        <v>25</v>
      </c>
      <c r="B39" s="76" t="s">
        <v>270</v>
      </c>
      <c r="C39" s="175"/>
      <c r="D39" s="48">
        <f t="shared" si="2"/>
        <v>0</v>
      </c>
      <c r="E39" s="47"/>
      <c r="F39" s="48">
        <f t="shared" si="3"/>
        <v>0</v>
      </c>
    </row>
    <row r="40" spans="1:6" ht="15" hidden="1">
      <c r="A40" s="7">
        <v>19</v>
      </c>
      <c r="B40" s="76" t="s">
        <v>271</v>
      </c>
      <c r="C40" s="47"/>
      <c r="D40" s="48">
        <f t="shared" si="2"/>
        <v>0</v>
      </c>
      <c r="E40" s="47"/>
      <c r="F40" s="48">
        <f t="shared" si="3"/>
        <v>0</v>
      </c>
    </row>
    <row r="41" spans="1:6" ht="15" hidden="1">
      <c r="A41" s="7">
        <v>45</v>
      </c>
      <c r="B41" s="76" t="s">
        <v>272</v>
      </c>
      <c r="C41" s="175"/>
      <c r="D41" s="48">
        <f t="shared" si="2"/>
        <v>0</v>
      </c>
      <c r="E41" s="146"/>
      <c r="F41" s="48">
        <f t="shared" si="3"/>
        <v>0</v>
      </c>
    </row>
    <row r="42" spans="1:6" ht="15" hidden="1">
      <c r="A42" s="7">
        <v>14</v>
      </c>
      <c r="B42" s="76" t="s">
        <v>118</v>
      </c>
      <c r="C42" s="47"/>
      <c r="D42" s="48">
        <f t="shared" si="2"/>
        <v>0</v>
      </c>
      <c r="E42" s="47"/>
      <c r="F42" s="48">
        <f t="shared" si="3"/>
        <v>0</v>
      </c>
    </row>
    <row r="43" spans="2:6" ht="15" hidden="1">
      <c r="B43" s="76"/>
      <c r="C43" s="47"/>
      <c r="D43" s="48"/>
      <c r="E43" s="47"/>
      <c r="F43" s="48"/>
    </row>
    <row r="44" spans="2:6" ht="15">
      <c r="B44" s="145" t="s">
        <v>179</v>
      </c>
      <c r="C44" s="47">
        <v>134</v>
      </c>
      <c r="D44" s="48">
        <f>C44/$C$10*100</f>
        <v>6.7</v>
      </c>
      <c r="E44" s="47">
        <v>142</v>
      </c>
      <c r="F44" s="48">
        <f>E44/$E$10*100</f>
        <v>14.2</v>
      </c>
    </row>
    <row r="45" spans="2:6" ht="15">
      <c r="B45" s="145"/>
      <c r="C45" s="47"/>
      <c r="D45" s="48"/>
      <c r="E45" s="47"/>
      <c r="F45" s="48"/>
    </row>
    <row r="46" spans="2:6" ht="15">
      <c r="B46" s="76" t="s">
        <v>180</v>
      </c>
      <c r="C46" s="177" t="s">
        <v>277</v>
      </c>
      <c r="D46" s="177" t="s">
        <v>277</v>
      </c>
      <c r="E46" s="146">
        <v>27</v>
      </c>
      <c r="F46" s="48">
        <f>E46/$E$10*100</f>
        <v>2.7</v>
      </c>
    </row>
    <row r="47" spans="2:6" ht="15">
      <c r="B47" s="76" t="s">
        <v>259</v>
      </c>
      <c r="C47" s="174">
        <v>1</v>
      </c>
      <c r="D47" s="177" t="s">
        <v>275</v>
      </c>
      <c r="E47" s="146">
        <v>1</v>
      </c>
      <c r="F47" s="48">
        <f>E47/$E$10*100</f>
        <v>0.1</v>
      </c>
    </row>
    <row r="48" spans="2:6" ht="15">
      <c r="B48" s="76" t="s">
        <v>181</v>
      </c>
      <c r="C48" s="146">
        <v>4</v>
      </c>
      <c r="D48" s="177" t="s">
        <v>275</v>
      </c>
      <c r="E48" s="146">
        <v>49</v>
      </c>
      <c r="F48" s="48">
        <f>E48/$E$10*100</f>
        <v>4.9</v>
      </c>
    </row>
    <row r="49" spans="2:6" ht="15">
      <c r="B49" s="62"/>
      <c r="C49" s="147"/>
      <c r="D49" s="48"/>
      <c r="E49" s="147"/>
      <c r="F49" s="48"/>
    </row>
    <row r="50" spans="2:6" ht="38.25" customHeight="1">
      <c r="B50" s="284" t="s">
        <v>363</v>
      </c>
      <c r="C50" s="285"/>
      <c r="D50" s="285"/>
      <c r="E50" s="285"/>
      <c r="F50" s="285"/>
    </row>
    <row r="51" ht="12.75">
      <c r="B51" s="18"/>
    </row>
    <row r="53" ht="12.75">
      <c r="B53" s="2" t="s">
        <v>209</v>
      </c>
    </row>
    <row r="54" ht="12.75">
      <c r="B54" s="2" t="s">
        <v>124</v>
      </c>
    </row>
    <row r="55" ht="12.75">
      <c r="B55" s="2" t="s">
        <v>217</v>
      </c>
    </row>
  </sheetData>
  <sheetProtection/>
  <mergeCells count="2">
    <mergeCell ref="B8:B9"/>
    <mergeCell ref="B50:F50"/>
  </mergeCells>
  <printOptions horizontalCentered="1"/>
  <pageMargins left="1.5" right="0.75" top="0.5" bottom="0.5" header="0" footer="0"/>
  <pageSetup orientation="portrait" r:id="rId1"/>
</worksheet>
</file>

<file path=xl/worksheets/sheet13.xml><?xml version="1.0" encoding="utf-8"?>
<worksheet xmlns="http://schemas.openxmlformats.org/spreadsheetml/2006/main" xmlns:r="http://schemas.openxmlformats.org/officeDocument/2006/relationships">
  <sheetPr>
    <pageSetUpPr fitToPage="1"/>
  </sheetPr>
  <dimension ref="A1:K24"/>
  <sheetViews>
    <sheetView zoomScalePageLayoutView="0" workbookViewId="0" topLeftCell="A1">
      <selection activeCell="A1" sqref="A1"/>
    </sheetView>
  </sheetViews>
  <sheetFormatPr defaultColWidth="9.33203125" defaultRowHeight="12.75"/>
  <cols>
    <col min="1" max="1" width="3.83203125" style="1" customWidth="1"/>
    <col min="2" max="2" width="10.83203125" style="1" customWidth="1"/>
    <col min="3" max="3" width="45.5" style="1" bestFit="1" customWidth="1"/>
    <col min="4" max="4" width="12" style="1" bestFit="1" customWidth="1"/>
    <col min="5" max="5" width="14.33203125" style="1" bestFit="1" customWidth="1"/>
    <col min="6" max="6" width="12" style="1" bestFit="1" customWidth="1"/>
    <col min="7" max="7" width="9" style="1" bestFit="1" customWidth="1"/>
    <col min="8" max="8" width="12.16015625" style="1" bestFit="1" customWidth="1"/>
    <col min="9" max="9" width="9.33203125" style="1" customWidth="1"/>
    <col min="10" max="10" width="14.16015625" style="1" bestFit="1" customWidth="1"/>
    <col min="11" max="11" width="13.83203125" style="1" bestFit="1" customWidth="1"/>
    <col min="12" max="16384" width="9.33203125" style="1" customWidth="1"/>
  </cols>
  <sheetData>
    <row r="1" spans="1:2" ht="15.75">
      <c r="A1" s="40"/>
      <c r="B1" s="15"/>
    </row>
    <row r="2" spans="2:8" ht="15">
      <c r="B2" s="41" t="s">
        <v>127</v>
      </c>
      <c r="C2" s="29"/>
      <c r="D2" s="29"/>
      <c r="E2" s="29"/>
      <c r="F2" s="29"/>
      <c r="G2" s="29"/>
      <c r="H2" s="4"/>
    </row>
    <row r="3" spans="2:7" ht="15.75">
      <c r="B3" s="42" t="s">
        <v>128</v>
      </c>
      <c r="C3" s="29"/>
      <c r="D3" s="29"/>
      <c r="E3" s="29"/>
      <c r="F3" s="29"/>
      <c r="G3" s="29"/>
    </row>
    <row r="4" spans="2:7" ht="15">
      <c r="B4" s="41" t="s">
        <v>292</v>
      </c>
      <c r="C4" s="29"/>
      <c r="D4" s="29"/>
      <c r="E4" s="29"/>
      <c r="F4" s="29"/>
      <c r="G4" s="29"/>
    </row>
    <row r="5" spans="2:7" ht="15">
      <c r="B5" s="148" t="s">
        <v>130</v>
      </c>
      <c r="C5" s="254" t="s">
        <v>161</v>
      </c>
      <c r="D5" s="67" t="s">
        <v>173</v>
      </c>
      <c r="E5" s="90"/>
      <c r="F5" s="69" t="s">
        <v>172</v>
      </c>
      <c r="G5" s="90"/>
    </row>
    <row r="6" spans="2:7" ht="15">
      <c r="B6" s="71" t="s">
        <v>129</v>
      </c>
      <c r="C6" s="288"/>
      <c r="D6" s="43" t="s">
        <v>130</v>
      </c>
      <c r="E6" s="73" t="s">
        <v>202</v>
      </c>
      <c r="F6" s="43" t="s">
        <v>130</v>
      </c>
      <c r="G6" s="73" t="s">
        <v>202</v>
      </c>
    </row>
    <row r="7" spans="2:9" ht="15">
      <c r="B7" s="149">
        <v>1</v>
      </c>
      <c r="C7" s="150" t="s">
        <v>133</v>
      </c>
      <c r="D7" s="50">
        <v>24143</v>
      </c>
      <c r="E7" s="185">
        <v>611105</v>
      </c>
      <c r="F7" s="56">
        <v>244</v>
      </c>
      <c r="G7" s="56">
        <v>193.3</v>
      </c>
      <c r="I7" s="10"/>
    </row>
    <row r="8" spans="2:9" ht="15">
      <c r="B8" s="149">
        <v>2</v>
      </c>
      <c r="C8" s="150" t="s">
        <v>134</v>
      </c>
      <c r="D8" s="50">
        <v>20395</v>
      </c>
      <c r="E8" s="182">
        <v>584881</v>
      </c>
      <c r="F8" s="56">
        <v>206.1</v>
      </c>
      <c r="G8" s="56">
        <v>185</v>
      </c>
      <c r="I8" s="10"/>
    </row>
    <row r="9" spans="2:9" ht="15">
      <c r="B9" s="149">
        <v>3</v>
      </c>
      <c r="C9" s="150" t="s">
        <v>354</v>
      </c>
      <c r="D9" s="201">
        <v>5547</v>
      </c>
      <c r="E9" s="167">
        <v>149205</v>
      </c>
      <c r="F9" s="56">
        <v>56.1</v>
      </c>
      <c r="G9" s="56">
        <v>47.2</v>
      </c>
      <c r="I9" s="10"/>
    </row>
    <row r="10" spans="2:9" ht="15">
      <c r="B10" s="151">
        <v>4</v>
      </c>
      <c r="C10" s="152" t="s">
        <v>135</v>
      </c>
      <c r="D10" s="50">
        <v>4365</v>
      </c>
      <c r="E10" s="182">
        <v>128978</v>
      </c>
      <c r="F10" s="56">
        <v>44.1</v>
      </c>
      <c r="G10" s="56">
        <v>40.8</v>
      </c>
      <c r="I10" s="10"/>
    </row>
    <row r="11" spans="2:9" ht="15">
      <c r="B11" s="149">
        <v>5</v>
      </c>
      <c r="C11" s="150" t="s">
        <v>218</v>
      </c>
      <c r="D11" s="50">
        <v>4194</v>
      </c>
      <c r="E11" s="182">
        <v>130557</v>
      </c>
      <c r="F11" s="56">
        <v>42.4</v>
      </c>
      <c r="G11" s="56">
        <v>41.3</v>
      </c>
      <c r="I11" s="10"/>
    </row>
    <row r="12" spans="2:9" ht="15">
      <c r="B12" s="151">
        <v>6</v>
      </c>
      <c r="C12" s="150" t="s">
        <v>219</v>
      </c>
      <c r="D12" s="50">
        <v>3228</v>
      </c>
      <c r="E12" s="182">
        <v>84767</v>
      </c>
      <c r="F12" s="56">
        <v>32.6</v>
      </c>
      <c r="G12" s="56">
        <v>26.8</v>
      </c>
      <c r="I12" s="10"/>
    </row>
    <row r="13" spans="2:9" ht="15">
      <c r="B13" s="151">
        <v>7</v>
      </c>
      <c r="C13" s="150" t="s">
        <v>136</v>
      </c>
      <c r="D13" s="50">
        <v>2821</v>
      </c>
      <c r="E13" s="182">
        <v>75578</v>
      </c>
      <c r="F13" s="56">
        <v>28.5</v>
      </c>
      <c r="G13" s="56">
        <v>23.9</v>
      </c>
      <c r="I13" s="10"/>
    </row>
    <row r="14" spans="2:9" ht="15">
      <c r="B14" s="151">
        <v>8</v>
      </c>
      <c r="C14" s="89" t="s">
        <v>162</v>
      </c>
      <c r="D14" s="50">
        <v>1892</v>
      </c>
      <c r="E14" s="182">
        <v>56979</v>
      </c>
      <c r="F14" s="56">
        <v>19.1</v>
      </c>
      <c r="G14" s="56">
        <v>18</v>
      </c>
      <c r="I14" s="10"/>
    </row>
    <row r="15" spans="2:9" ht="15">
      <c r="B15" s="151">
        <v>9</v>
      </c>
      <c r="C15" s="150" t="s">
        <v>138</v>
      </c>
      <c r="D15" s="50">
        <v>1665</v>
      </c>
      <c r="E15" s="182">
        <v>47112</v>
      </c>
      <c r="F15" s="56">
        <v>16.8</v>
      </c>
      <c r="G15" s="56">
        <v>14.9</v>
      </c>
      <c r="I15" s="10"/>
    </row>
    <row r="16" spans="2:9" ht="15">
      <c r="B16" s="149">
        <v>10</v>
      </c>
      <c r="C16" s="89" t="s">
        <v>137</v>
      </c>
      <c r="D16" s="50">
        <v>1296</v>
      </c>
      <c r="E16" s="182">
        <v>41149</v>
      </c>
      <c r="F16" s="61">
        <v>13.1</v>
      </c>
      <c r="G16" s="61">
        <v>13</v>
      </c>
      <c r="I16" s="10"/>
    </row>
    <row r="17" spans="2:7" ht="19.5" customHeight="1">
      <c r="B17" s="289" t="s">
        <v>212</v>
      </c>
      <c r="C17" s="290"/>
      <c r="D17" s="183">
        <f>SUM(D7:D16)</f>
        <v>69546</v>
      </c>
      <c r="E17" s="186">
        <f>SUM(E7:E16)</f>
        <v>1910311</v>
      </c>
      <c r="F17" s="61">
        <v>702.8</v>
      </c>
      <c r="G17" s="153">
        <v>604.3</v>
      </c>
    </row>
    <row r="18" spans="2:11" ht="19.5" customHeight="1">
      <c r="B18" s="289" t="s">
        <v>213</v>
      </c>
      <c r="C18" s="290"/>
      <c r="D18" s="183">
        <f>D19-D17</f>
        <v>22917</v>
      </c>
      <c r="E18" s="186">
        <f>E19-E17</f>
        <v>686682</v>
      </c>
      <c r="F18" s="153">
        <v>231.6</v>
      </c>
      <c r="G18" s="153">
        <v>217.2</v>
      </c>
      <c r="K18" s="6"/>
    </row>
    <row r="19" spans="2:11" ht="19.5" customHeight="1">
      <c r="B19" s="289" t="s">
        <v>103</v>
      </c>
      <c r="C19" s="290"/>
      <c r="D19" s="184">
        <v>92463</v>
      </c>
      <c r="E19" s="181">
        <v>2596993</v>
      </c>
      <c r="F19" s="56">
        <v>934.4</v>
      </c>
      <c r="G19" s="56">
        <v>821.5</v>
      </c>
      <c r="K19" s="6"/>
    </row>
    <row r="20" spans="2:7" ht="20.25" customHeight="1">
      <c r="B20" s="286" t="s">
        <v>221</v>
      </c>
      <c r="C20" s="249"/>
      <c r="D20" s="249"/>
      <c r="E20" s="249"/>
      <c r="F20" s="249"/>
      <c r="G20" s="249"/>
    </row>
    <row r="21" spans="2:7" ht="25.5" customHeight="1">
      <c r="B21" s="269" t="s">
        <v>293</v>
      </c>
      <c r="C21" s="287"/>
      <c r="D21" s="287"/>
      <c r="E21" s="287"/>
      <c r="F21" s="287"/>
      <c r="G21" s="287"/>
    </row>
    <row r="22" ht="12.75">
      <c r="B22" s="17"/>
    </row>
    <row r="23" ht="12.75">
      <c r="B23" s="16"/>
    </row>
    <row r="24" ht="12.75">
      <c r="B24" s="16"/>
    </row>
  </sheetData>
  <sheetProtection/>
  <mergeCells count="6">
    <mergeCell ref="B20:G20"/>
    <mergeCell ref="B21:G21"/>
    <mergeCell ref="C5:C6"/>
    <mergeCell ref="B17:C17"/>
    <mergeCell ref="B18:C18"/>
    <mergeCell ref="B19:C19"/>
  </mergeCells>
  <printOptions/>
  <pageMargins left="0.75" right="0.75" top="1" bottom="1" header="0" footer="0"/>
  <pageSetup fitToHeight="1" fitToWidth="1" orientation="portrait" scale="96" r:id="rId1"/>
</worksheet>
</file>

<file path=xl/worksheets/sheet14.xml><?xml version="1.0" encoding="utf-8"?>
<worksheet xmlns="http://schemas.openxmlformats.org/spreadsheetml/2006/main" xmlns:r="http://schemas.openxmlformats.org/officeDocument/2006/relationships">
  <sheetPr>
    <pageSetUpPr fitToPage="1"/>
  </sheetPr>
  <dimension ref="A1:R27"/>
  <sheetViews>
    <sheetView zoomScalePageLayoutView="0" workbookViewId="0" topLeftCell="A1">
      <selection activeCell="A1" sqref="A1"/>
    </sheetView>
  </sheetViews>
  <sheetFormatPr defaultColWidth="9.33203125" defaultRowHeight="12.75"/>
  <cols>
    <col min="1" max="1" width="5" style="1" customWidth="1"/>
    <col min="2" max="2" width="45.66015625" style="1" customWidth="1"/>
    <col min="3" max="9" width="10.5" style="1" bestFit="1" customWidth="1"/>
    <col min="10" max="10" width="9" style="1" bestFit="1" customWidth="1"/>
    <col min="11" max="11" width="10.33203125" style="1" bestFit="1" customWidth="1"/>
    <col min="12" max="13" width="9" style="1" bestFit="1" customWidth="1"/>
    <col min="14" max="14" width="10.33203125" style="1" bestFit="1" customWidth="1"/>
    <col min="15" max="16384" width="9.33203125" style="1" customWidth="1"/>
  </cols>
  <sheetData>
    <row r="1" ht="15.75">
      <c r="A1" s="40"/>
    </row>
    <row r="2" spans="2:14" ht="15">
      <c r="B2" s="277" t="s">
        <v>131</v>
      </c>
      <c r="C2" s="277"/>
      <c r="D2" s="277"/>
      <c r="E2" s="277"/>
      <c r="F2" s="277"/>
      <c r="G2" s="277"/>
      <c r="H2" s="277"/>
      <c r="I2" s="277"/>
      <c r="J2" s="277"/>
      <c r="K2" s="277"/>
      <c r="L2" s="29"/>
      <c r="M2" s="29"/>
      <c r="N2" s="29"/>
    </row>
    <row r="3" spans="2:14" ht="15.75">
      <c r="B3" s="278" t="s">
        <v>132</v>
      </c>
      <c r="C3" s="278"/>
      <c r="D3" s="278"/>
      <c r="E3" s="278"/>
      <c r="F3" s="278"/>
      <c r="G3" s="278"/>
      <c r="H3" s="278"/>
      <c r="I3" s="278"/>
      <c r="J3" s="278"/>
      <c r="K3" s="278"/>
      <c r="L3" s="29"/>
      <c r="M3" s="29"/>
      <c r="N3" s="29"/>
    </row>
    <row r="4" spans="2:14" ht="15">
      <c r="B4" s="279" t="s">
        <v>281</v>
      </c>
      <c r="C4" s="279"/>
      <c r="D4" s="279"/>
      <c r="E4" s="279"/>
      <c r="F4" s="279"/>
      <c r="G4" s="279"/>
      <c r="H4" s="279"/>
      <c r="I4" s="279"/>
      <c r="J4" s="279"/>
      <c r="K4" s="279"/>
      <c r="L4" s="29"/>
      <c r="M4" s="29"/>
      <c r="N4" s="29"/>
    </row>
    <row r="5" spans="2:18" ht="15">
      <c r="B5" s="254" t="s">
        <v>161</v>
      </c>
      <c r="C5" s="67" t="s">
        <v>66</v>
      </c>
      <c r="D5" s="68"/>
      <c r="E5" s="90"/>
      <c r="F5" s="69" t="s">
        <v>31</v>
      </c>
      <c r="G5" s="68"/>
      <c r="H5" s="90"/>
      <c r="I5" s="295" t="s">
        <v>32</v>
      </c>
      <c r="J5" s="296"/>
      <c r="K5" s="297"/>
      <c r="L5" s="221"/>
      <c r="M5" s="219"/>
      <c r="N5" s="219"/>
      <c r="O5" s="3"/>
      <c r="P5"/>
      <c r="Q5"/>
      <c r="R5"/>
    </row>
    <row r="6" spans="2:18" ht="15">
      <c r="B6" s="288"/>
      <c r="C6" s="73" t="s">
        <v>103</v>
      </c>
      <c r="D6" s="73" t="s">
        <v>125</v>
      </c>
      <c r="E6" s="73" t="s">
        <v>126</v>
      </c>
      <c r="F6" s="73" t="s">
        <v>103</v>
      </c>
      <c r="G6" s="73" t="s">
        <v>125</v>
      </c>
      <c r="H6" s="73" t="s">
        <v>126</v>
      </c>
      <c r="I6" s="73" t="s">
        <v>103</v>
      </c>
      <c r="J6" s="73" t="s">
        <v>125</v>
      </c>
      <c r="K6" s="43" t="s">
        <v>126</v>
      </c>
      <c r="L6" s="45"/>
      <c r="M6" s="45"/>
      <c r="N6" s="45"/>
      <c r="P6"/>
      <c r="Q6"/>
      <c r="R6"/>
    </row>
    <row r="7" spans="2:18" ht="15">
      <c r="B7" s="76" t="s">
        <v>133</v>
      </c>
      <c r="C7" s="167">
        <v>24143</v>
      </c>
      <c r="D7" s="167">
        <v>12449</v>
      </c>
      <c r="E7" s="167">
        <v>11694</v>
      </c>
      <c r="F7" s="167">
        <v>20261</v>
      </c>
      <c r="G7" s="167">
        <v>10436</v>
      </c>
      <c r="H7" s="167">
        <v>9825</v>
      </c>
      <c r="I7" s="167">
        <v>3535</v>
      </c>
      <c r="J7" s="167">
        <v>1821</v>
      </c>
      <c r="K7" s="167">
        <v>1714</v>
      </c>
      <c r="L7" s="222"/>
      <c r="M7" s="222"/>
      <c r="N7" s="222"/>
      <c r="P7" s="6"/>
      <c r="Q7" s="6"/>
      <c r="R7" s="6"/>
    </row>
    <row r="8" spans="2:18" ht="15">
      <c r="B8" s="76" t="s">
        <v>134</v>
      </c>
      <c r="C8" s="167">
        <v>20395</v>
      </c>
      <c r="D8" s="167">
        <v>10647</v>
      </c>
      <c r="E8" s="167">
        <v>9748</v>
      </c>
      <c r="F8" s="167">
        <v>17296</v>
      </c>
      <c r="G8" s="167">
        <v>9104</v>
      </c>
      <c r="H8" s="167">
        <v>8192</v>
      </c>
      <c r="I8" s="167">
        <v>2730</v>
      </c>
      <c r="J8" s="167">
        <v>1355</v>
      </c>
      <c r="K8" s="167">
        <v>1375</v>
      </c>
      <c r="L8" s="222"/>
      <c r="M8" s="222"/>
      <c r="N8" s="222"/>
      <c r="O8" s="3"/>
      <c r="P8" s="6"/>
      <c r="Q8" s="6"/>
      <c r="R8" s="6"/>
    </row>
    <row r="9" spans="2:18" ht="15">
      <c r="B9" s="247" t="s">
        <v>354</v>
      </c>
      <c r="C9" s="167">
        <v>5547</v>
      </c>
      <c r="D9" s="167">
        <v>2607</v>
      </c>
      <c r="E9" s="167">
        <v>2940</v>
      </c>
      <c r="F9" s="167">
        <v>5069</v>
      </c>
      <c r="G9" s="167">
        <v>2354</v>
      </c>
      <c r="H9" s="167">
        <v>2715</v>
      </c>
      <c r="I9" s="167">
        <v>409</v>
      </c>
      <c r="J9" s="167">
        <v>223</v>
      </c>
      <c r="K9" s="167">
        <v>186</v>
      </c>
      <c r="L9" s="222"/>
      <c r="M9" s="222"/>
      <c r="N9" s="222"/>
      <c r="O9" s="3"/>
      <c r="P9" s="6"/>
      <c r="Q9" s="6"/>
      <c r="R9" s="6"/>
    </row>
    <row r="10" spans="2:18" ht="15">
      <c r="B10" s="76" t="s">
        <v>135</v>
      </c>
      <c r="C10" s="167">
        <v>4365</v>
      </c>
      <c r="D10" s="167">
        <v>1774</v>
      </c>
      <c r="E10" s="167">
        <v>2591</v>
      </c>
      <c r="F10" s="167">
        <v>3688</v>
      </c>
      <c r="G10" s="167">
        <v>1483</v>
      </c>
      <c r="H10" s="167">
        <v>2205</v>
      </c>
      <c r="I10" s="167">
        <v>600</v>
      </c>
      <c r="J10" s="167">
        <v>251</v>
      </c>
      <c r="K10" s="167">
        <v>349</v>
      </c>
      <c r="L10" s="222"/>
      <c r="M10" s="222"/>
      <c r="N10" s="222"/>
      <c r="O10" s="3"/>
      <c r="P10" s="6"/>
      <c r="Q10" s="6"/>
      <c r="R10" s="6"/>
    </row>
    <row r="11" spans="2:18" ht="15">
      <c r="B11" s="247" t="s">
        <v>218</v>
      </c>
      <c r="C11" s="167">
        <v>4194</v>
      </c>
      <c r="D11" s="167">
        <v>2582</v>
      </c>
      <c r="E11" s="167">
        <v>1612</v>
      </c>
      <c r="F11" s="167">
        <v>3538</v>
      </c>
      <c r="G11" s="167">
        <v>2153</v>
      </c>
      <c r="H11" s="167">
        <v>1385</v>
      </c>
      <c r="I11" s="167">
        <v>562</v>
      </c>
      <c r="J11" s="167">
        <v>366</v>
      </c>
      <c r="K11" s="167">
        <v>196</v>
      </c>
      <c r="L11" s="222"/>
      <c r="M11" s="222"/>
      <c r="N11" s="222"/>
      <c r="O11" s="3"/>
      <c r="P11" s="6"/>
      <c r="Q11" s="6"/>
      <c r="R11" s="6"/>
    </row>
    <row r="12" spans="2:18" ht="15">
      <c r="B12" s="76" t="s">
        <v>382</v>
      </c>
      <c r="C12" s="167">
        <v>3228</v>
      </c>
      <c r="D12" s="167">
        <v>987</v>
      </c>
      <c r="E12" s="167">
        <v>2241</v>
      </c>
      <c r="F12" s="167">
        <v>2973</v>
      </c>
      <c r="G12" s="167">
        <v>904</v>
      </c>
      <c r="H12" s="167">
        <v>2069</v>
      </c>
      <c r="I12" s="167">
        <v>228</v>
      </c>
      <c r="J12" s="167">
        <v>73</v>
      </c>
      <c r="K12" s="167">
        <v>155</v>
      </c>
      <c r="L12" s="222"/>
      <c r="M12" s="222"/>
      <c r="N12" s="222"/>
      <c r="O12" s="3"/>
      <c r="P12" s="6"/>
      <c r="Q12" s="6"/>
      <c r="R12" s="6"/>
    </row>
    <row r="13" spans="2:18" ht="15">
      <c r="B13" s="76" t="s">
        <v>136</v>
      </c>
      <c r="C13" s="167">
        <v>2821</v>
      </c>
      <c r="D13" s="167">
        <v>1462</v>
      </c>
      <c r="E13" s="167">
        <v>1359</v>
      </c>
      <c r="F13" s="167">
        <v>2258</v>
      </c>
      <c r="G13" s="167">
        <v>1196</v>
      </c>
      <c r="H13" s="167">
        <v>1062</v>
      </c>
      <c r="I13" s="167">
        <v>495</v>
      </c>
      <c r="J13" s="167">
        <v>229</v>
      </c>
      <c r="K13" s="167">
        <v>266</v>
      </c>
      <c r="L13" s="222"/>
      <c r="M13" s="222"/>
      <c r="N13" s="222"/>
      <c r="O13" s="3"/>
      <c r="P13" s="6"/>
      <c r="Q13" s="6"/>
      <c r="R13" s="6"/>
    </row>
    <row r="14" spans="2:18" ht="15">
      <c r="B14" s="76" t="s">
        <v>162</v>
      </c>
      <c r="C14" s="167">
        <v>1892</v>
      </c>
      <c r="D14" s="167">
        <v>921</v>
      </c>
      <c r="E14" s="167">
        <v>971</v>
      </c>
      <c r="F14" s="167">
        <v>1628</v>
      </c>
      <c r="G14" s="167">
        <v>782</v>
      </c>
      <c r="H14" s="167">
        <v>846</v>
      </c>
      <c r="I14" s="167">
        <v>230</v>
      </c>
      <c r="J14" s="167">
        <v>113</v>
      </c>
      <c r="K14" s="167">
        <v>117</v>
      </c>
      <c r="L14" s="222"/>
      <c r="M14" s="222"/>
      <c r="N14" s="222"/>
      <c r="O14" s="3"/>
      <c r="P14" s="6"/>
      <c r="Q14" s="6"/>
      <c r="R14" s="6"/>
    </row>
    <row r="15" spans="2:18" ht="15">
      <c r="B15" s="76" t="s">
        <v>138</v>
      </c>
      <c r="C15" s="167">
        <v>1665</v>
      </c>
      <c r="D15" s="167">
        <v>793</v>
      </c>
      <c r="E15" s="167">
        <v>872</v>
      </c>
      <c r="F15" s="167">
        <v>1305</v>
      </c>
      <c r="G15" s="167">
        <v>630</v>
      </c>
      <c r="H15" s="167">
        <v>675</v>
      </c>
      <c r="I15" s="167">
        <v>329</v>
      </c>
      <c r="J15" s="167">
        <v>145</v>
      </c>
      <c r="K15" s="167">
        <v>184</v>
      </c>
      <c r="L15" s="222"/>
      <c r="M15" s="222"/>
      <c r="N15" s="222"/>
      <c r="O15" s="3"/>
      <c r="P15" s="6"/>
      <c r="Q15" s="6"/>
      <c r="R15" s="6"/>
    </row>
    <row r="16" spans="2:18" ht="15">
      <c r="B16" s="76" t="s">
        <v>137</v>
      </c>
      <c r="C16" s="167">
        <v>1296</v>
      </c>
      <c r="D16" s="167">
        <v>1013</v>
      </c>
      <c r="E16" s="167">
        <v>283</v>
      </c>
      <c r="F16" s="167">
        <v>1145</v>
      </c>
      <c r="G16" s="167">
        <v>901</v>
      </c>
      <c r="H16" s="167">
        <v>244</v>
      </c>
      <c r="I16" s="167">
        <v>105</v>
      </c>
      <c r="J16" s="167">
        <v>82</v>
      </c>
      <c r="K16" s="167">
        <v>23</v>
      </c>
      <c r="L16" s="222"/>
      <c r="M16" s="222"/>
      <c r="N16" s="222"/>
      <c r="O16" s="3"/>
      <c r="P16" s="6"/>
      <c r="Q16" s="6"/>
      <c r="R16" s="6"/>
    </row>
    <row r="17" spans="2:18" ht="15">
      <c r="B17" s="76"/>
      <c r="C17" s="156"/>
      <c r="D17" s="156"/>
      <c r="E17" s="156"/>
      <c r="F17" s="156"/>
      <c r="G17" s="156"/>
      <c r="H17" s="156"/>
      <c r="I17" s="156"/>
      <c r="J17" s="156"/>
      <c r="K17" s="156"/>
      <c r="L17" s="50"/>
      <c r="M17" s="50"/>
      <c r="N17" s="50"/>
      <c r="O17" s="3"/>
      <c r="P17" s="6"/>
      <c r="Q17" s="6"/>
      <c r="R17" s="6"/>
    </row>
    <row r="18" spans="2:18" ht="15">
      <c r="B18" s="157" t="s">
        <v>103</v>
      </c>
      <c r="C18" s="167">
        <v>92463</v>
      </c>
      <c r="D18" s="167">
        <v>46035</v>
      </c>
      <c r="E18" s="167">
        <v>46426</v>
      </c>
      <c r="F18" s="167">
        <v>78325</v>
      </c>
      <c r="G18" s="167">
        <v>38754</v>
      </c>
      <c r="H18" s="167">
        <v>39570</v>
      </c>
      <c r="I18" s="167">
        <v>12606</v>
      </c>
      <c r="J18" s="167">
        <v>6458</v>
      </c>
      <c r="K18" s="223">
        <v>6148</v>
      </c>
      <c r="L18" s="222"/>
      <c r="M18" s="222"/>
      <c r="N18" s="222"/>
      <c r="O18" s="3"/>
      <c r="P18" s="6"/>
      <c r="Q18" s="6"/>
      <c r="R18" s="6"/>
    </row>
    <row r="19" spans="2:14" ht="12.75">
      <c r="B19" s="292" t="s">
        <v>140</v>
      </c>
      <c r="C19" s="293"/>
      <c r="D19" s="293"/>
      <c r="E19" s="293"/>
      <c r="F19" s="293"/>
      <c r="G19" s="293"/>
      <c r="H19" s="293"/>
      <c r="I19" s="293"/>
      <c r="J19" s="293"/>
      <c r="K19" s="293"/>
      <c r="L19" s="294"/>
      <c r="M19" s="294"/>
      <c r="N19" s="294"/>
    </row>
    <row r="20" spans="2:14" ht="12.75">
      <c r="B20" s="291" t="s">
        <v>289</v>
      </c>
      <c r="C20" s="291"/>
      <c r="D20" s="291"/>
      <c r="E20" s="291"/>
      <c r="F20" s="291"/>
      <c r="G20" s="291"/>
      <c r="H20" s="291"/>
      <c r="I20" s="291"/>
      <c r="J20" s="291"/>
      <c r="K20" s="291"/>
      <c r="L20" s="218"/>
      <c r="M20" s="218"/>
      <c r="N20" s="218"/>
    </row>
    <row r="21" spans="2:11" ht="12.75">
      <c r="B21" s="291"/>
      <c r="C21" s="291"/>
      <c r="D21" s="291"/>
      <c r="E21" s="291"/>
      <c r="F21" s="291"/>
      <c r="G21" s="291"/>
      <c r="H21" s="291"/>
      <c r="I21" s="291"/>
      <c r="J21" s="291"/>
      <c r="K21" s="291"/>
    </row>
    <row r="24" ht="12.75">
      <c r="B24" s="13"/>
    </row>
    <row r="25" ht="12.75">
      <c r="B25" s="12"/>
    </row>
    <row r="26" ht="12.75">
      <c r="B26" s="12"/>
    </row>
    <row r="27" ht="12.75">
      <c r="B27" s="12"/>
    </row>
  </sheetData>
  <sheetProtection/>
  <mergeCells count="7">
    <mergeCell ref="B2:K2"/>
    <mergeCell ref="B20:K21"/>
    <mergeCell ref="B5:B6"/>
    <mergeCell ref="B19:N19"/>
    <mergeCell ref="I5:K5"/>
    <mergeCell ref="B4:K4"/>
    <mergeCell ref="B3:K3"/>
  </mergeCells>
  <printOptions horizontalCentered="1"/>
  <pageMargins left="0.25" right="0" top="1" bottom="1" header="0" footer="0"/>
  <pageSetup fitToHeight="1" fitToWidth="1" orientation="landscape" scale="93" r:id="rId1"/>
</worksheet>
</file>

<file path=xl/worksheets/sheet15.xml><?xml version="1.0" encoding="utf-8"?>
<worksheet xmlns="http://schemas.openxmlformats.org/spreadsheetml/2006/main" xmlns:r="http://schemas.openxmlformats.org/officeDocument/2006/relationships">
  <sheetPr>
    <pageSetUpPr fitToPage="1"/>
  </sheetPr>
  <dimension ref="A1:Q29"/>
  <sheetViews>
    <sheetView zoomScalePageLayoutView="0" workbookViewId="0" topLeftCell="A1">
      <selection activeCell="A1" sqref="A1"/>
    </sheetView>
  </sheetViews>
  <sheetFormatPr defaultColWidth="9.33203125" defaultRowHeight="12.75"/>
  <cols>
    <col min="1" max="1" width="4.5" style="1" customWidth="1"/>
    <col min="2" max="2" width="44.83203125" style="1" bestFit="1" customWidth="1"/>
    <col min="3" max="9" width="11" style="1" bestFit="1" customWidth="1"/>
    <col min="10" max="10" width="9.33203125" style="1" bestFit="1" customWidth="1"/>
    <col min="11" max="11" width="10.33203125" style="1" bestFit="1" customWidth="1"/>
    <col min="12" max="14" width="9.66015625" style="1" bestFit="1" customWidth="1"/>
    <col min="15" max="17" width="9.5" style="1" bestFit="1" customWidth="1"/>
    <col min="18" max="16384" width="9.33203125" style="1" customWidth="1"/>
  </cols>
  <sheetData>
    <row r="1" spans="1:2" ht="15.75">
      <c r="A1" s="40"/>
      <c r="B1" s="15"/>
    </row>
    <row r="2" spans="2:11" ht="15">
      <c r="B2" s="41" t="s">
        <v>141</v>
      </c>
      <c r="C2" s="29"/>
      <c r="D2" s="29"/>
      <c r="E2" s="29"/>
      <c r="F2" s="29"/>
      <c r="G2" s="29"/>
      <c r="H2" s="29"/>
      <c r="I2" s="29"/>
      <c r="J2" s="29"/>
      <c r="K2" s="29"/>
    </row>
    <row r="3" spans="2:11" ht="15.75">
      <c r="B3" s="42" t="s">
        <v>230</v>
      </c>
      <c r="C3" s="29"/>
      <c r="D3" s="29"/>
      <c r="E3" s="29"/>
      <c r="F3" s="29"/>
      <c r="G3" s="29"/>
      <c r="H3" s="29"/>
      <c r="I3" s="29"/>
      <c r="J3" s="29"/>
      <c r="K3" s="29"/>
    </row>
    <row r="4" spans="2:11" ht="15">
      <c r="B4" s="41" t="s">
        <v>281</v>
      </c>
      <c r="C4" s="29"/>
      <c r="D4" s="29"/>
      <c r="E4" s="29"/>
      <c r="F4" s="29"/>
      <c r="G4" s="29"/>
      <c r="H4" s="29"/>
      <c r="I4" s="29"/>
      <c r="J4" s="29"/>
      <c r="K4" s="29"/>
    </row>
    <row r="5" spans="2:11" ht="15">
      <c r="B5" s="254" t="s">
        <v>161</v>
      </c>
      <c r="C5" s="67" t="s">
        <v>66</v>
      </c>
      <c r="D5" s="68"/>
      <c r="E5" s="90"/>
      <c r="F5" s="69" t="s">
        <v>31</v>
      </c>
      <c r="G5" s="68"/>
      <c r="H5" s="90"/>
      <c r="I5" s="69" t="s">
        <v>32</v>
      </c>
      <c r="J5" s="68"/>
      <c r="K5" s="90"/>
    </row>
    <row r="6" spans="2:11" ht="15">
      <c r="B6" s="288"/>
      <c r="C6" s="73" t="s">
        <v>103</v>
      </c>
      <c r="D6" s="73" t="s">
        <v>125</v>
      </c>
      <c r="E6" s="73" t="s">
        <v>126</v>
      </c>
      <c r="F6" s="73" t="s">
        <v>103</v>
      </c>
      <c r="G6" s="73" t="s">
        <v>125</v>
      </c>
      <c r="H6" s="73" t="s">
        <v>126</v>
      </c>
      <c r="I6" s="73" t="s">
        <v>103</v>
      </c>
      <c r="J6" s="73" t="s">
        <v>125</v>
      </c>
      <c r="K6" s="73" t="s">
        <v>126</v>
      </c>
    </row>
    <row r="7" spans="2:11" ht="15">
      <c r="B7" s="82"/>
      <c r="C7" s="158"/>
      <c r="D7" s="158"/>
      <c r="E7" s="158"/>
      <c r="F7" s="158"/>
      <c r="G7" s="158"/>
      <c r="H7" s="158"/>
      <c r="I7" s="158"/>
      <c r="J7" s="158"/>
      <c r="K7" s="158"/>
    </row>
    <row r="8" spans="2:11" ht="15">
      <c r="B8" s="150" t="s">
        <v>133</v>
      </c>
      <c r="C8" s="48">
        <v>244</v>
      </c>
      <c r="D8" s="48">
        <v>256</v>
      </c>
      <c r="E8" s="48">
        <v>232.2</v>
      </c>
      <c r="F8" s="48">
        <v>252.4</v>
      </c>
      <c r="G8" s="48">
        <v>263.2</v>
      </c>
      <c r="H8" s="48">
        <v>241.9</v>
      </c>
      <c r="I8" s="48">
        <v>237.9</v>
      </c>
      <c r="J8" s="48">
        <v>257.7</v>
      </c>
      <c r="K8" s="64">
        <v>220</v>
      </c>
    </row>
    <row r="9" spans="2:11" ht="15">
      <c r="B9" s="150" t="s">
        <v>134</v>
      </c>
      <c r="C9" s="48">
        <v>206.1</v>
      </c>
      <c r="D9" s="48">
        <v>219.1</v>
      </c>
      <c r="E9" s="48">
        <v>193.6</v>
      </c>
      <c r="F9" s="48">
        <v>215.5</v>
      </c>
      <c r="G9" s="48">
        <v>229.6</v>
      </c>
      <c r="H9" s="48">
        <v>201.7</v>
      </c>
      <c r="I9" s="48">
        <v>183.8</v>
      </c>
      <c r="J9" s="48">
        <v>191.7</v>
      </c>
      <c r="K9" s="64">
        <v>176.5</v>
      </c>
    </row>
    <row r="10" spans="2:11" ht="15">
      <c r="B10" s="150" t="s">
        <v>354</v>
      </c>
      <c r="C10" s="48">
        <v>56.1</v>
      </c>
      <c r="D10" s="48">
        <v>53.6</v>
      </c>
      <c r="E10" s="48">
        <v>58.4</v>
      </c>
      <c r="F10" s="48">
        <v>63.1</v>
      </c>
      <c r="G10" s="48">
        <v>59.4</v>
      </c>
      <c r="H10" s="48">
        <v>66.8</v>
      </c>
      <c r="I10" s="48">
        <v>27.5</v>
      </c>
      <c r="J10" s="48">
        <v>31.6</v>
      </c>
      <c r="K10" s="64">
        <v>23.9</v>
      </c>
    </row>
    <row r="11" spans="2:11" ht="15">
      <c r="B11" s="150" t="s">
        <v>135</v>
      </c>
      <c r="C11" s="48">
        <v>44.1</v>
      </c>
      <c r="D11" s="48">
        <v>36.5</v>
      </c>
      <c r="E11" s="48">
        <v>51.4</v>
      </c>
      <c r="F11" s="48">
        <v>45.9</v>
      </c>
      <c r="G11" s="48">
        <v>37.4</v>
      </c>
      <c r="H11" s="48">
        <v>54.3</v>
      </c>
      <c r="I11" s="48">
        <v>40.4</v>
      </c>
      <c r="J11" s="48">
        <v>35.5</v>
      </c>
      <c r="K11" s="64">
        <v>44.8</v>
      </c>
    </row>
    <row r="12" spans="2:11" ht="15">
      <c r="B12" s="152" t="s">
        <v>218</v>
      </c>
      <c r="C12" s="48">
        <v>42.4</v>
      </c>
      <c r="D12" s="48">
        <v>53.1</v>
      </c>
      <c r="E12" s="48">
        <v>32</v>
      </c>
      <c r="F12" s="48">
        <v>44.1</v>
      </c>
      <c r="G12" s="48">
        <v>54.3</v>
      </c>
      <c r="H12" s="48">
        <v>34.1</v>
      </c>
      <c r="I12" s="48">
        <v>37.8</v>
      </c>
      <c r="J12" s="48">
        <v>51.8</v>
      </c>
      <c r="K12" s="64">
        <v>25.2</v>
      </c>
    </row>
    <row r="13" spans="2:11" ht="15">
      <c r="B13" s="150" t="s">
        <v>382</v>
      </c>
      <c r="C13" s="48">
        <v>32.6</v>
      </c>
      <c r="D13" s="48">
        <v>20.3</v>
      </c>
      <c r="E13" s="48">
        <v>44.5</v>
      </c>
      <c r="F13" s="48">
        <v>37</v>
      </c>
      <c r="G13" s="48">
        <v>22.8</v>
      </c>
      <c r="H13" s="48">
        <v>50.9</v>
      </c>
      <c r="I13" s="48">
        <v>15.3</v>
      </c>
      <c r="J13" s="48">
        <v>10.3</v>
      </c>
      <c r="K13" s="64">
        <v>19.9</v>
      </c>
    </row>
    <row r="14" spans="2:11" ht="15">
      <c r="B14" s="150" t="s">
        <v>136</v>
      </c>
      <c r="C14" s="48">
        <v>28.5</v>
      </c>
      <c r="D14" s="48">
        <v>30.1</v>
      </c>
      <c r="E14" s="48">
        <v>27</v>
      </c>
      <c r="F14" s="48">
        <v>28.1</v>
      </c>
      <c r="G14" s="48">
        <v>30.2</v>
      </c>
      <c r="H14" s="48">
        <v>26.1</v>
      </c>
      <c r="I14" s="48">
        <v>33.3</v>
      </c>
      <c r="J14" s="48">
        <v>32.4</v>
      </c>
      <c r="K14" s="64">
        <v>34.2</v>
      </c>
    </row>
    <row r="15" spans="2:11" ht="15">
      <c r="B15" s="150" t="s">
        <v>162</v>
      </c>
      <c r="C15" s="48">
        <v>19.1</v>
      </c>
      <c r="D15" s="48">
        <v>19</v>
      </c>
      <c r="E15" s="48">
        <v>19.3</v>
      </c>
      <c r="F15" s="48">
        <v>20.3</v>
      </c>
      <c r="G15" s="48">
        <v>19.7</v>
      </c>
      <c r="H15" s="48">
        <v>20.8</v>
      </c>
      <c r="I15" s="48">
        <v>15.5</v>
      </c>
      <c r="J15" s="48">
        <v>16</v>
      </c>
      <c r="K15" s="64">
        <v>15</v>
      </c>
    </row>
    <row r="16" spans="2:11" ht="15">
      <c r="B16" s="150" t="s">
        <v>138</v>
      </c>
      <c r="C16" s="48">
        <v>16.8</v>
      </c>
      <c r="D16" s="48">
        <v>16.3</v>
      </c>
      <c r="E16" s="48">
        <v>17.3</v>
      </c>
      <c r="F16" s="48">
        <v>16.3</v>
      </c>
      <c r="G16" s="48">
        <v>15.9</v>
      </c>
      <c r="H16" s="48">
        <v>16.6</v>
      </c>
      <c r="I16" s="48">
        <v>22.1</v>
      </c>
      <c r="J16" s="48">
        <v>20.5</v>
      </c>
      <c r="K16" s="64">
        <v>23.6</v>
      </c>
    </row>
    <row r="17" spans="2:11" ht="15">
      <c r="B17" s="150" t="s">
        <v>137</v>
      </c>
      <c r="C17" s="48">
        <v>13.1</v>
      </c>
      <c r="D17" s="48">
        <v>20.8</v>
      </c>
      <c r="E17" s="48">
        <v>5.6</v>
      </c>
      <c r="F17" s="48">
        <v>14.3</v>
      </c>
      <c r="G17" s="48">
        <v>22.7</v>
      </c>
      <c r="H17" s="48">
        <v>6</v>
      </c>
      <c r="I17" s="48">
        <v>7.1</v>
      </c>
      <c r="J17" s="48">
        <v>11.6</v>
      </c>
      <c r="K17" s="64">
        <v>3</v>
      </c>
    </row>
    <row r="18" spans="2:11" ht="15">
      <c r="B18" s="76"/>
      <c r="C18" s="75"/>
      <c r="D18" s="75"/>
      <c r="E18" s="75"/>
      <c r="F18" s="75"/>
      <c r="G18" s="75"/>
      <c r="H18" s="75"/>
      <c r="I18" s="75"/>
      <c r="J18" s="75"/>
      <c r="K18" s="84"/>
    </row>
    <row r="19" spans="2:11" ht="15">
      <c r="B19" s="157" t="s">
        <v>103</v>
      </c>
      <c r="C19" s="159">
        <v>934.4</v>
      </c>
      <c r="D19" s="159">
        <v>947.4</v>
      </c>
      <c r="E19" s="159">
        <v>921.8</v>
      </c>
      <c r="F19" s="159">
        <v>975.8</v>
      </c>
      <c r="G19" s="159">
        <v>977.3</v>
      </c>
      <c r="H19" s="159">
        <v>974.3</v>
      </c>
      <c r="I19" s="159">
        <v>848.5</v>
      </c>
      <c r="J19" s="159">
        <v>913.8</v>
      </c>
      <c r="K19" s="159">
        <v>789.3</v>
      </c>
    </row>
    <row r="20" spans="2:11" ht="17.25" customHeight="1">
      <c r="B20" s="298" t="s">
        <v>232</v>
      </c>
      <c r="C20" s="299"/>
      <c r="D20" s="299"/>
      <c r="E20" s="299"/>
      <c r="F20" s="299"/>
      <c r="G20" s="299"/>
      <c r="H20" s="299"/>
      <c r="I20" s="299"/>
      <c r="J20" s="299"/>
      <c r="K20" s="299"/>
    </row>
    <row r="21" spans="2:12" ht="18.75" customHeight="1">
      <c r="B21" s="300" t="s">
        <v>289</v>
      </c>
      <c r="C21" s="300"/>
      <c r="D21" s="300"/>
      <c r="E21" s="300"/>
      <c r="F21" s="300"/>
      <c r="G21" s="300"/>
      <c r="H21" s="300"/>
      <c r="I21" s="300"/>
      <c r="J21" s="300"/>
      <c r="K21" s="300"/>
      <c r="L21" s="300"/>
    </row>
    <row r="22" ht="12.75">
      <c r="B22" s="2"/>
    </row>
    <row r="23" spans="2:12" ht="12.75">
      <c r="B23" s="3"/>
      <c r="C23" s="3"/>
      <c r="D23" s="3"/>
      <c r="E23" s="3"/>
      <c r="F23" s="3"/>
      <c r="G23" s="3"/>
      <c r="H23" s="3"/>
      <c r="I23" s="3"/>
      <c r="J23" s="3"/>
      <c r="K23" s="3"/>
      <c r="L23" s="3"/>
    </row>
    <row r="24" spans="2:14" ht="12.75">
      <c r="B24" s="3"/>
      <c r="C24" s="8"/>
      <c r="D24" s="8"/>
      <c r="E24" s="8"/>
      <c r="F24" s="8"/>
      <c r="G24" s="8"/>
      <c r="H24" s="8"/>
      <c r="I24" s="327"/>
      <c r="J24" s="328"/>
      <c r="K24" s="328"/>
      <c r="L24" s="8"/>
      <c r="M24" s="8"/>
      <c r="N24" s="8"/>
    </row>
    <row r="25" spans="2:14" ht="12.75">
      <c r="B25" s="9"/>
      <c r="C25" s="9"/>
      <c r="D25" s="9"/>
      <c r="E25" s="9"/>
      <c r="F25" s="9"/>
      <c r="G25" s="9"/>
      <c r="H25" s="9"/>
      <c r="I25" s="9"/>
      <c r="J25" s="9"/>
      <c r="K25" s="9"/>
      <c r="L25" s="9"/>
      <c r="M25" s="9"/>
      <c r="N25" s="9"/>
    </row>
    <row r="26" spans="2:17" ht="12.75">
      <c r="B26" s="9"/>
      <c r="C26" s="4"/>
      <c r="D26" s="4"/>
      <c r="E26" s="4"/>
      <c r="F26" s="4"/>
      <c r="G26" s="4"/>
      <c r="H26" s="4"/>
      <c r="I26" s="4"/>
      <c r="J26" s="4"/>
      <c r="K26" s="4"/>
      <c r="L26" s="11"/>
      <c r="M26"/>
      <c r="N26"/>
      <c r="O26"/>
      <c r="P26"/>
      <c r="Q26"/>
    </row>
    <row r="27" spans="2:14" ht="12.75">
      <c r="B27" s="3"/>
      <c r="C27" s="3"/>
      <c r="D27" s="3"/>
      <c r="E27" s="3"/>
      <c r="F27" s="3"/>
      <c r="G27" s="3"/>
      <c r="H27" s="3"/>
      <c r="I27" s="3"/>
      <c r="J27" s="3"/>
      <c r="K27" s="3"/>
      <c r="L27" s="3"/>
      <c r="M27" s="3"/>
      <c r="N27" s="3"/>
    </row>
    <row r="28" spans="3:14" ht="12.75">
      <c r="C28" s="3"/>
      <c r="D28" s="4"/>
      <c r="E28" s="3"/>
      <c r="F28" s="3"/>
      <c r="G28" s="3"/>
      <c r="H28" s="3"/>
      <c r="I28" s="3"/>
      <c r="J28" s="3"/>
      <c r="K28" s="3"/>
      <c r="L28" s="3"/>
      <c r="M28" s="3"/>
      <c r="N28" s="3"/>
    </row>
    <row r="29" spans="3:14" ht="12.75">
      <c r="C29" s="3"/>
      <c r="D29" s="4"/>
      <c r="E29" s="3"/>
      <c r="F29" s="3"/>
      <c r="G29" s="3"/>
      <c r="H29" s="3"/>
      <c r="I29" s="3"/>
      <c r="J29" s="3"/>
      <c r="K29" s="3"/>
      <c r="L29" s="3"/>
      <c r="M29" s="3"/>
      <c r="N29" s="3"/>
    </row>
  </sheetData>
  <sheetProtection/>
  <mergeCells count="4">
    <mergeCell ref="B5:B6"/>
    <mergeCell ref="B20:K20"/>
    <mergeCell ref="I24:K24"/>
    <mergeCell ref="B21:L21"/>
  </mergeCells>
  <printOptions horizontalCentered="1"/>
  <pageMargins left="1" right="0.25" top="1" bottom="1" header="0" footer="0"/>
  <pageSetup fitToHeight="1" fitToWidth="1" orientation="landscape" r:id="rId1"/>
</worksheet>
</file>

<file path=xl/worksheets/sheet16.xml><?xml version="1.0" encoding="utf-8"?>
<worksheet xmlns="http://schemas.openxmlformats.org/spreadsheetml/2006/main" xmlns:r="http://schemas.openxmlformats.org/officeDocument/2006/relationships">
  <sheetPr>
    <pageSetUpPr fitToPage="1"/>
  </sheetPr>
  <dimension ref="A1:N22"/>
  <sheetViews>
    <sheetView zoomScalePageLayoutView="0" workbookViewId="0" topLeftCell="A1">
      <selection activeCell="A1" sqref="A1"/>
    </sheetView>
  </sheetViews>
  <sheetFormatPr defaultColWidth="9.33203125" defaultRowHeight="12.75"/>
  <cols>
    <col min="1" max="1" width="4.66015625" style="1" customWidth="1"/>
    <col min="2" max="2" width="45.5" style="1" bestFit="1" customWidth="1"/>
    <col min="3" max="4" width="9" style="1" bestFit="1" customWidth="1"/>
    <col min="5" max="5" width="10.33203125" style="1" bestFit="1" customWidth="1"/>
    <col min="6" max="7" width="9" style="1" bestFit="1" customWidth="1"/>
    <col min="8" max="8" width="10.33203125" style="1" bestFit="1" customWidth="1"/>
    <col min="9" max="9" width="9" style="1" bestFit="1" customWidth="1"/>
    <col min="10" max="10" width="11.16015625" style="1" bestFit="1" customWidth="1"/>
    <col min="11" max="11" width="10.33203125" style="1" bestFit="1" customWidth="1"/>
    <col min="12" max="16384" width="9.33203125" style="1" customWidth="1"/>
  </cols>
  <sheetData>
    <row r="1" spans="1:2" ht="15.75">
      <c r="A1" s="40"/>
      <c r="B1" s="15"/>
    </row>
    <row r="2" spans="2:11" ht="15">
      <c r="B2" s="41" t="s">
        <v>143</v>
      </c>
      <c r="C2" s="29"/>
      <c r="D2" s="29"/>
      <c r="E2" s="29"/>
      <c r="F2" s="29"/>
      <c r="G2" s="29"/>
      <c r="H2" s="29"/>
      <c r="I2" s="29"/>
      <c r="J2" s="29"/>
      <c r="K2" s="29"/>
    </row>
    <row r="3" spans="2:11" ht="15.75">
      <c r="B3" s="42" t="s">
        <v>174</v>
      </c>
      <c r="C3" s="29"/>
      <c r="D3" s="29"/>
      <c r="E3" s="29"/>
      <c r="F3" s="29"/>
      <c r="G3" s="29"/>
      <c r="H3" s="29"/>
      <c r="I3" s="29"/>
      <c r="J3" s="29"/>
      <c r="K3" s="29"/>
    </row>
    <row r="4" spans="2:11" ht="15">
      <c r="B4" s="41" t="s">
        <v>281</v>
      </c>
      <c r="C4" s="29"/>
      <c r="D4" s="29"/>
      <c r="E4" s="29"/>
      <c r="F4" s="29"/>
      <c r="G4" s="29"/>
      <c r="H4" s="29"/>
      <c r="I4" s="29"/>
      <c r="J4" s="29"/>
      <c r="K4" s="29"/>
    </row>
    <row r="5" spans="2:14" ht="15">
      <c r="B5" s="254" t="s">
        <v>161</v>
      </c>
      <c r="C5" s="67" t="s">
        <v>66</v>
      </c>
      <c r="D5" s="68"/>
      <c r="E5" s="90"/>
      <c r="F5" s="69" t="s">
        <v>31</v>
      </c>
      <c r="G5" s="68"/>
      <c r="H5" s="90"/>
      <c r="I5" s="69" t="s">
        <v>32</v>
      </c>
      <c r="J5" s="68"/>
      <c r="K5" s="90"/>
      <c r="L5"/>
      <c r="M5"/>
      <c r="N5"/>
    </row>
    <row r="6" spans="2:14" ht="15">
      <c r="B6" s="288"/>
      <c r="C6" s="73" t="s">
        <v>103</v>
      </c>
      <c r="D6" s="73" t="s">
        <v>125</v>
      </c>
      <c r="E6" s="73" t="s">
        <v>126</v>
      </c>
      <c r="F6" s="73" t="s">
        <v>103</v>
      </c>
      <c r="G6" s="73" t="s">
        <v>125</v>
      </c>
      <c r="H6" s="73" t="s">
        <v>126</v>
      </c>
      <c r="I6" s="73" t="s">
        <v>103</v>
      </c>
      <c r="J6" s="73" t="s">
        <v>125</v>
      </c>
      <c r="K6" s="73" t="s">
        <v>126</v>
      </c>
      <c r="L6"/>
      <c r="M6"/>
      <c r="N6"/>
    </row>
    <row r="7" spans="2:11" ht="15">
      <c r="B7" s="82"/>
      <c r="C7" s="158"/>
      <c r="D7" s="158"/>
      <c r="E7" s="158"/>
      <c r="F7" s="158"/>
      <c r="G7" s="158"/>
      <c r="H7" s="158"/>
      <c r="I7" s="158"/>
      <c r="J7" s="158"/>
      <c r="K7" s="158"/>
    </row>
    <row r="8" spans="2:11" ht="15">
      <c r="B8" s="150" t="s">
        <v>133</v>
      </c>
      <c r="C8" s="56">
        <v>199.7</v>
      </c>
      <c r="D8" s="56">
        <v>249</v>
      </c>
      <c r="E8" s="56">
        <v>160</v>
      </c>
      <c r="F8" s="56">
        <v>190.1</v>
      </c>
      <c r="G8" s="56">
        <v>238</v>
      </c>
      <c r="H8" s="56">
        <v>151.1</v>
      </c>
      <c r="I8" s="56">
        <v>273.7</v>
      </c>
      <c r="J8" s="56">
        <v>345.8</v>
      </c>
      <c r="K8" s="56">
        <v>222.1</v>
      </c>
    </row>
    <row r="9" spans="2:11" ht="15">
      <c r="B9" s="150" t="s">
        <v>134</v>
      </c>
      <c r="C9" s="56">
        <v>170.7</v>
      </c>
      <c r="D9" s="56">
        <v>203</v>
      </c>
      <c r="E9" s="56">
        <v>147.9</v>
      </c>
      <c r="F9" s="56">
        <v>166.6</v>
      </c>
      <c r="G9" s="56">
        <v>198.2</v>
      </c>
      <c r="H9" s="56">
        <v>144</v>
      </c>
      <c r="I9" s="56">
        <v>207</v>
      </c>
      <c r="J9" s="56">
        <v>251.4</v>
      </c>
      <c r="K9" s="56">
        <v>178.7</v>
      </c>
    </row>
    <row r="10" spans="2:11" ht="15">
      <c r="B10" s="150" t="s">
        <v>354</v>
      </c>
      <c r="C10" s="56">
        <v>46.8</v>
      </c>
      <c r="D10" s="56">
        <v>52.5</v>
      </c>
      <c r="E10" s="56">
        <v>43</v>
      </c>
      <c r="F10" s="56">
        <v>48.6</v>
      </c>
      <c r="G10" s="56">
        <v>53.5</v>
      </c>
      <c r="H10" s="56">
        <v>45.4</v>
      </c>
      <c r="I10" s="56">
        <v>31.7</v>
      </c>
      <c r="J10" s="56">
        <v>44.3</v>
      </c>
      <c r="K10" s="56">
        <v>23.8</v>
      </c>
    </row>
    <row r="11" spans="2:11" ht="15">
      <c r="B11" s="152" t="s">
        <v>135</v>
      </c>
      <c r="C11" s="56">
        <v>36.3</v>
      </c>
      <c r="D11" s="56">
        <v>36.5</v>
      </c>
      <c r="E11" s="56">
        <v>35.4</v>
      </c>
      <c r="F11" s="56">
        <v>34.6</v>
      </c>
      <c r="G11" s="56">
        <v>34.7</v>
      </c>
      <c r="H11" s="56">
        <v>33.9</v>
      </c>
      <c r="I11" s="56">
        <v>48.3</v>
      </c>
      <c r="J11" s="56">
        <v>50.5</v>
      </c>
      <c r="K11" s="56">
        <v>46.1</v>
      </c>
    </row>
    <row r="12" spans="2:11" ht="15">
      <c r="B12" s="152" t="s">
        <v>218</v>
      </c>
      <c r="C12" s="56">
        <v>39.7</v>
      </c>
      <c r="D12" s="56">
        <v>53</v>
      </c>
      <c r="E12" s="56">
        <v>27.6</v>
      </c>
      <c r="F12" s="56">
        <v>40</v>
      </c>
      <c r="G12" s="56">
        <v>53</v>
      </c>
      <c r="H12" s="56">
        <v>27.7</v>
      </c>
      <c r="I12" s="56">
        <v>38.6</v>
      </c>
      <c r="J12" s="56">
        <v>55.2</v>
      </c>
      <c r="K12" s="56">
        <v>25.2</v>
      </c>
    </row>
    <row r="13" spans="2:11" ht="15">
      <c r="B13" s="150" t="s">
        <v>233</v>
      </c>
      <c r="C13" s="56">
        <v>26.4</v>
      </c>
      <c r="D13" s="56">
        <v>22</v>
      </c>
      <c r="E13" s="56">
        <v>28.8</v>
      </c>
      <c r="F13" s="56">
        <v>27.2</v>
      </c>
      <c r="G13" s="56">
        <v>22.4</v>
      </c>
      <c r="H13" s="56">
        <v>29.8</v>
      </c>
      <c r="I13" s="56">
        <v>20.5</v>
      </c>
      <c r="J13" s="56">
        <v>19.1</v>
      </c>
      <c r="K13" s="56">
        <v>20.8</v>
      </c>
    </row>
    <row r="14" spans="2:11" ht="15">
      <c r="B14" s="150" t="s">
        <v>136</v>
      </c>
      <c r="C14" s="56">
        <v>23.7</v>
      </c>
      <c r="D14" s="56">
        <v>28.5</v>
      </c>
      <c r="E14" s="56">
        <v>19.9</v>
      </c>
      <c r="F14" s="56">
        <v>21.6</v>
      </c>
      <c r="G14" s="56">
        <v>26.6</v>
      </c>
      <c r="H14" s="56">
        <v>17.7</v>
      </c>
      <c r="I14" s="56">
        <v>38.7</v>
      </c>
      <c r="J14" s="56">
        <v>42.5</v>
      </c>
      <c r="K14" s="56">
        <v>35.4</v>
      </c>
    </row>
    <row r="15" spans="2:11" ht="15">
      <c r="B15" s="150" t="s">
        <v>162</v>
      </c>
      <c r="C15" s="56">
        <v>15.7</v>
      </c>
      <c r="D15" s="56">
        <v>19</v>
      </c>
      <c r="E15" s="56">
        <v>13.5</v>
      </c>
      <c r="F15" s="56">
        <v>15.3</v>
      </c>
      <c r="G15" s="56">
        <v>18.4</v>
      </c>
      <c r="H15" s="56">
        <v>13.2</v>
      </c>
      <c r="I15" s="56">
        <v>17.7</v>
      </c>
      <c r="J15" s="56">
        <v>21.1</v>
      </c>
      <c r="K15" s="56">
        <v>15.5</v>
      </c>
    </row>
    <row r="16" spans="2:11" ht="15">
      <c r="B16" s="152" t="s">
        <v>138</v>
      </c>
      <c r="C16" s="56">
        <v>13.9</v>
      </c>
      <c r="D16" s="56">
        <v>16.4</v>
      </c>
      <c r="E16" s="56">
        <v>12.3</v>
      </c>
      <c r="F16" s="56">
        <v>12.4</v>
      </c>
      <c r="G16" s="56">
        <v>14.9</v>
      </c>
      <c r="H16" s="56">
        <v>10.7</v>
      </c>
      <c r="I16" s="56">
        <v>26.2</v>
      </c>
      <c r="J16" s="56">
        <v>28.5</v>
      </c>
      <c r="K16" s="56">
        <v>24.6</v>
      </c>
    </row>
    <row r="17" spans="2:11" ht="15">
      <c r="B17" s="89" t="s">
        <v>137</v>
      </c>
      <c r="C17" s="56">
        <v>12.9</v>
      </c>
      <c r="D17" s="56">
        <v>20.7</v>
      </c>
      <c r="E17" s="56">
        <v>5.6</v>
      </c>
      <c r="F17" s="56">
        <v>13.8</v>
      </c>
      <c r="G17" s="56">
        <v>22.2</v>
      </c>
      <c r="H17" s="56">
        <v>5.9</v>
      </c>
      <c r="I17" s="56">
        <v>7.2</v>
      </c>
      <c r="J17" s="56">
        <v>12.4</v>
      </c>
      <c r="K17" s="176">
        <v>2.8</v>
      </c>
    </row>
    <row r="18" spans="2:11" ht="15">
      <c r="B18" s="76"/>
      <c r="C18" s="56"/>
      <c r="D18" s="56"/>
      <c r="E18" s="56"/>
      <c r="F18" s="56"/>
      <c r="G18" s="56"/>
      <c r="H18" s="56"/>
      <c r="I18" s="56"/>
      <c r="J18" s="56"/>
      <c r="K18" s="56"/>
    </row>
    <row r="19" spans="2:11" ht="15">
      <c r="B19" s="157" t="s">
        <v>103</v>
      </c>
      <c r="C19" s="121">
        <v>782.8</v>
      </c>
      <c r="D19" s="121">
        <v>920.8</v>
      </c>
      <c r="E19" s="121">
        <v>669.4</v>
      </c>
      <c r="F19" s="121">
        <v>757.7</v>
      </c>
      <c r="G19" s="121">
        <v>887.8</v>
      </c>
      <c r="H19" s="121">
        <v>649.6</v>
      </c>
      <c r="I19" s="121">
        <v>964</v>
      </c>
      <c r="J19" s="121">
        <v>1184.4</v>
      </c>
      <c r="K19" s="121">
        <v>800.7</v>
      </c>
    </row>
    <row r="20" spans="2:11" ht="53.25" customHeight="1">
      <c r="B20" s="264" t="s">
        <v>210</v>
      </c>
      <c r="C20" s="301"/>
      <c r="D20" s="301"/>
      <c r="E20" s="301"/>
      <c r="F20" s="301"/>
      <c r="G20" s="301"/>
      <c r="H20" s="301"/>
      <c r="I20" s="301"/>
      <c r="J20" s="301"/>
      <c r="K20" s="301"/>
    </row>
    <row r="21" spans="2:11" ht="12.75">
      <c r="B21" s="291" t="s">
        <v>289</v>
      </c>
      <c r="C21" s="291"/>
      <c r="D21" s="291"/>
      <c r="E21" s="291"/>
      <c r="F21" s="291"/>
      <c r="G21" s="291"/>
      <c r="H21" s="291"/>
      <c r="I21" s="291"/>
      <c r="J21" s="291"/>
      <c r="K21" s="291"/>
    </row>
    <row r="22" spans="2:11" ht="12.75">
      <c r="B22" s="291"/>
      <c r="C22" s="291"/>
      <c r="D22" s="291"/>
      <c r="E22" s="291"/>
      <c r="F22" s="291"/>
      <c r="G22" s="291"/>
      <c r="H22" s="291"/>
      <c r="I22" s="291"/>
      <c r="J22" s="291"/>
      <c r="K22" s="291"/>
    </row>
  </sheetData>
  <sheetProtection/>
  <mergeCells count="3">
    <mergeCell ref="B5:B6"/>
    <mergeCell ref="B20:K20"/>
    <mergeCell ref="B21:K22"/>
  </mergeCells>
  <printOptions/>
  <pageMargins left="1" right="0.25" top="1" bottom="1" header="0" footer="0"/>
  <pageSetup fitToHeight="1" fitToWidth="1" orientation="landscape" r:id="rId1"/>
</worksheet>
</file>

<file path=xl/worksheets/sheet17.xml><?xml version="1.0" encoding="utf-8"?>
<worksheet xmlns="http://schemas.openxmlformats.org/spreadsheetml/2006/main" xmlns:r="http://schemas.openxmlformats.org/officeDocument/2006/relationships">
  <sheetPr>
    <pageSetUpPr fitToPage="1"/>
  </sheetPr>
  <dimension ref="A1:J60"/>
  <sheetViews>
    <sheetView zoomScalePageLayoutView="0" workbookViewId="0" topLeftCell="A1">
      <selection activeCell="A1" sqref="A1"/>
    </sheetView>
  </sheetViews>
  <sheetFormatPr defaultColWidth="9.33203125" defaultRowHeight="12.75"/>
  <cols>
    <col min="1" max="1" width="4.83203125" style="27" customWidth="1"/>
    <col min="2" max="2" width="16.83203125" style="27" customWidth="1"/>
    <col min="3" max="3" width="103.66015625" style="27" bestFit="1" customWidth="1"/>
    <col min="4" max="4" width="12.83203125" style="27" customWidth="1"/>
    <col min="5" max="5" width="11.83203125" style="27" customWidth="1"/>
    <col min="6" max="6" width="10.83203125" style="27" customWidth="1"/>
    <col min="7" max="9" width="9.33203125" style="27" customWidth="1"/>
    <col min="10" max="10" width="14.33203125" style="27" bestFit="1" customWidth="1"/>
    <col min="11" max="16384" width="9.33203125" style="27" customWidth="1"/>
  </cols>
  <sheetData>
    <row r="1" spans="1:2" ht="15.75">
      <c r="A1" s="40"/>
      <c r="B1" s="26"/>
    </row>
    <row r="2" spans="2:6" ht="15">
      <c r="B2" s="41" t="s">
        <v>144</v>
      </c>
      <c r="C2" s="29"/>
      <c r="D2" s="29"/>
      <c r="E2" s="29"/>
      <c r="F2" s="29"/>
    </row>
    <row r="3" spans="2:6" ht="15.75">
      <c r="B3" s="42" t="s">
        <v>145</v>
      </c>
      <c r="C3" s="29"/>
      <c r="D3" s="29"/>
      <c r="E3" s="29"/>
      <c r="F3" s="29"/>
    </row>
    <row r="4" spans="2:6" ht="15">
      <c r="B4" s="41" t="s">
        <v>281</v>
      </c>
      <c r="C4" s="29"/>
      <c r="D4" s="29"/>
      <c r="E4" s="29"/>
      <c r="F4" s="29"/>
    </row>
    <row r="5" spans="2:6" ht="15">
      <c r="B5" s="43" t="s">
        <v>167</v>
      </c>
      <c r="C5" s="44" t="s">
        <v>203</v>
      </c>
      <c r="D5" s="44" t="s">
        <v>68</v>
      </c>
      <c r="E5" s="44" t="s">
        <v>69</v>
      </c>
      <c r="F5" s="45"/>
    </row>
    <row r="6" spans="2:6" ht="15">
      <c r="B6" s="254" t="s">
        <v>55</v>
      </c>
      <c r="C6" s="46" t="s">
        <v>294</v>
      </c>
      <c r="D6" s="154">
        <v>24143</v>
      </c>
      <c r="E6" s="48">
        <v>244</v>
      </c>
      <c r="F6" s="49"/>
    </row>
    <row r="7" spans="2:6" ht="15">
      <c r="B7" s="303"/>
      <c r="C7" s="46" t="s">
        <v>295</v>
      </c>
      <c r="D7" s="155">
        <v>20395</v>
      </c>
      <c r="E7" s="48">
        <v>206.1</v>
      </c>
      <c r="F7" s="49"/>
    </row>
    <row r="8" spans="2:6" ht="15">
      <c r="B8" s="303"/>
      <c r="C8" s="46" t="s">
        <v>296</v>
      </c>
      <c r="D8" s="155">
        <v>5547</v>
      </c>
      <c r="E8" s="48">
        <v>56.1</v>
      </c>
      <c r="F8" s="49"/>
    </row>
    <row r="9" spans="2:6" ht="15">
      <c r="B9" s="303"/>
      <c r="C9" s="46" t="s">
        <v>297</v>
      </c>
      <c r="D9" s="155">
        <v>4365</v>
      </c>
      <c r="E9" s="48">
        <v>44.1</v>
      </c>
      <c r="F9" s="49"/>
    </row>
    <row r="10" spans="2:6" ht="15">
      <c r="B10" s="303"/>
      <c r="C10" s="46" t="s">
        <v>298</v>
      </c>
      <c r="D10" s="155">
        <v>4194</v>
      </c>
      <c r="E10" s="48">
        <v>42.4</v>
      </c>
      <c r="F10" s="49"/>
    </row>
    <row r="11" spans="2:6" ht="15">
      <c r="B11" s="288"/>
      <c r="C11" s="52" t="s">
        <v>146</v>
      </c>
      <c r="D11" s="156">
        <v>92463</v>
      </c>
      <c r="E11" s="54">
        <v>934.4</v>
      </c>
      <c r="F11" s="49"/>
    </row>
    <row r="12" spans="2:6" ht="15">
      <c r="B12" s="254" t="s">
        <v>147</v>
      </c>
      <c r="C12" s="46" t="s">
        <v>299</v>
      </c>
      <c r="D12" s="154">
        <v>176</v>
      </c>
      <c r="E12" s="48">
        <v>155.9</v>
      </c>
      <c r="F12" s="49"/>
    </row>
    <row r="13" spans="2:6" ht="15">
      <c r="B13" s="303"/>
      <c r="C13" s="46" t="s">
        <v>300</v>
      </c>
      <c r="D13" s="155">
        <v>160</v>
      </c>
      <c r="E13" s="48">
        <v>141.8</v>
      </c>
      <c r="F13" s="49"/>
    </row>
    <row r="14" spans="2:6" ht="15">
      <c r="B14" s="303"/>
      <c r="C14" s="46" t="s">
        <v>301</v>
      </c>
      <c r="D14" s="155">
        <v>90</v>
      </c>
      <c r="E14" s="48">
        <v>79.7</v>
      </c>
      <c r="F14" s="49"/>
    </row>
    <row r="15" spans="2:6" ht="15">
      <c r="B15" s="303"/>
      <c r="C15" s="46" t="s">
        <v>302</v>
      </c>
      <c r="D15" s="155">
        <v>52</v>
      </c>
      <c r="E15" s="48">
        <v>46.1</v>
      </c>
      <c r="F15" s="49"/>
    </row>
    <row r="16" spans="2:6" ht="15">
      <c r="B16" s="303"/>
      <c r="C16" s="46" t="s">
        <v>303</v>
      </c>
      <c r="D16" s="155">
        <v>31</v>
      </c>
      <c r="E16" s="48">
        <v>27.5</v>
      </c>
      <c r="F16" s="49"/>
    </row>
    <row r="17" spans="2:6" ht="15">
      <c r="B17" s="288"/>
      <c r="C17" s="52" t="s">
        <v>146</v>
      </c>
      <c r="D17" s="156">
        <v>799</v>
      </c>
      <c r="E17" s="55">
        <v>707.9</v>
      </c>
      <c r="F17" s="49"/>
    </row>
    <row r="18" spans="2:6" ht="15">
      <c r="B18" s="254" t="s">
        <v>148</v>
      </c>
      <c r="C18" s="46" t="s">
        <v>304</v>
      </c>
      <c r="D18" s="154">
        <v>32</v>
      </c>
      <c r="E18" s="48">
        <v>7</v>
      </c>
      <c r="F18" s="49"/>
    </row>
    <row r="19" spans="2:6" ht="15">
      <c r="B19" s="303"/>
      <c r="C19" s="46" t="s">
        <v>300</v>
      </c>
      <c r="D19" s="155">
        <v>13</v>
      </c>
      <c r="E19" s="48">
        <v>2.8</v>
      </c>
      <c r="F19" s="49"/>
    </row>
    <row r="20" spans="2:6" ht="15">
      <c r="B20" s="303"/>
      <c r="C20" s="46" t="s">
        <v>305</v>
      </c>
      <c r="D20" s="155">
        <v>8</v>
      </c>
      <c r="E20" s="48">
        <v>1.7</v>
      </c>
      <c r="F20" s="49"/>
    </row>
    <row r="21" spans="2:6" ht="15">
      <c r="B21" s="303"/>
      <c r="C21" s="60" t="s">
        <v>306</v>
      </c>
      <c r="D21" s="155">
        <v>5</v>
      </c>
      <c r="E21" s="176" t="s">
        <v>275</v>
      </c>
      <c r="F21" s="49"/>
    </row>
    <row r="22" spans="2:6" ht="15">
      <c r="B22" s="288"/>
      <c r="C22" s="52" t="s">
        <v>146</v>
      </c>
      <c r="D22" s="156">
        <v>104</v>
      </c>
      <c r="E22" s="54">
        <v>22.6</v>
      </c>
      <c r="F22" s="49"/>
    </row>
    <row r="23" spans="2:6" ht="15">
      <c r="B23" s="254" t="s">
        <v>149</v>
      </c>
      <c r="C23" s="46" t="s">
        <v>304</v>
      </c>
      <c r="D23" s="154">
        <v>47</v>
      </c>
      <c r="E23" s="48">
        <v>3.7</v>
      </c>
      <c r="F23" s="49"/>
    </row>
    <row r="24" spans="2:6" ht="15">
      <c r="B24" s="303"/>
      <c r="C24" s="46" t="s">
        <v>295</v>
      </c>
      <c r="D24" s="155">
        <v>26</v>
      </c>
      <c r="E24" s="48">
        <v>2.1</v>
      </c>
      <c r="F24" s="49"/>
    </row>
    <row r="25" spans="2:6" ht="15">
      <c r="B25" s="303"/>
      <c r="C25" s="46" t="s">
        <v>307</v>
      </c>
      <c r="D25" s="155">
        <v>17</v>
      </c>
      <c r="E25" s="48">
        <v>1.3</v>
      </c>
      <c r="F25" s="49"/>
    </row>
    <row r="26" spans="2:6" ht="15">
      <c r="B26" s="303"/>
      <c r="C26" s="46" t="s">
        <v>308</v>
      </c>
      <c r="D26" s="155">
        <v>10</v>
      </c>
      <c r="E26" s="48">
        <v>0.8</v>
      </c>
      <c r="F26" s="49"/>
    </row>
    <row r="27" spans="2:6" ht="15">
      <c r="B27" s="288"/>
      <c r="C27" s="52" t="s">
        <v>146</v>
      </c>
      <c r="D27" s="156">
        <v>172</v>
      </c>
      <c r="E27" s="55">
        <v>13.6</v>
      </c>
      <c r="F27" s="49"/>
    </row>
    <row r="28" spans="2:6" ht="15">
      <c r="B28" s="254" t="s">
        <v>150</v>
      </c>
      <c r="C28" s="46" t="s">
        <v>304</v>
      </c>
      <c r="D28" s="154">
        <v>324</v>
      </c>
      <c r="E28" s="48">
        <v>23</v>
      </c>
      <c r="F28" s="49"/>
    </row>
    <row r="29" spans="2:6" ht="15">
      <c r="B29" s="303"/>
      <c r="C29" s="46" t="s">
        <v>309</v>
      </c>
      <c r="D29" s="155">
        <v>178</v>
      </c>
      <c r="E29" s="48">
        <v>12.6</v>
      </c>
      <c r="F29" s="49"/>
    </row>
    <row r="30" spans="2:6" ht="15">
      <c r="B30" s="303"/>
      <c r="C30" s="46" t="s">
        <v>310</v>
      </c>
      <c r="D30" s="155">
        <v>173</v>
      </c>
      <c r="E30" s="48">
        <v>12.3</v>
      </c>
      <c r="F30" s="49"/>
    </row>
    <row r="31" spans="2:6" ht="15">
      <c r="B31" s="303"/>
      <c r="C31" s="46" t="s">
        <v>311</v>
      </c>
      <c r="D31" s="155">
        <v>61</v>
      </c>
      <c r="E31" s="48">
        <v>4.3</v>
      </c>
      <c r="F31" s="49"/>
    </row>
    <row r="32" spans="2:10" ht="15">
      <c r="B32" s="303"/>
      <c r="C32" s="46" t="s">
        <v>306</v>
      </c>
      <c r="D32" s="155">
        <v>40</v>
      </c>
      <c r="E32" s="48">
        <v>2.8</v>
      </c>
      <c r="F32" s="49"/>
      <c r="I32" s="169"/>
      <c r="J32" s="50"/>
    </row>
    <row r="33" spans="2:10" ht="15">
      <c r="B33" s="288"/>
      <c r="C33" s="52" t="s">
        <v>146</v>
      </c>
      <c r="D33" s="156">
        <v>996</v>
      </c>
      <c r="E33" s="55">
        <v>70.6</v>
      </c>
      <c r="F33" s="49"/>
      <c r="I33" s="169"/>
      <c r="J33" s="50"/>
    </row>
    <row r="34" spans="2:9" ht="15">
      <c r="B34" s="254" t="s">
        <v>151</v>
      </c>
      <c r="C34" s="46" t="s">
        <v>304</v>
      </c>
      <c r="D34" s="154">
        <v>483</v>
      </c>
      <c r="E34" s="48">
        <v>40.7</v>
      </c>
      <c r="F34" s="49"/>
      <c r="I34" s="169"/>
    </row>
    <row r="35" spans="2:9" ht="15">
      <c r="B35" s="303"/>
      <c r="C35" s="46" t="s">
        <v>309</v>
      </c>
      <c r="D35" s="155">
        <v>188</v>
      </c>
      <c r="E35" s="48">
        <v>15.9</v>
      </c>
      <c r="F35" s="49"/>
      <c r="I35" s="169"/>
    </row>
    <row r="36" spans="2:9" ht="15">
      <c r="B36" s="303"/>
      <c r="C36" s="46" t="s">
        <v>310</v>
      </c>
      <c r="D36" s="155">
        <v>170</v>
      </c>
      <c r="E36" s="48">
        <v>14.3</v>
      </c>
      <c r="F36" s="49"/>
      <c r="I36" s="169"/>
    </row>
    <row r="37" spans="2:9" ht="15">
      <c r="B37" s="303"/>
      <c r="C37" s="46" t="s">
        <v>312</v>
      </c>
      <c r="D37" s="155">
        <v>105</v>
      </c>
      <c r="E37" s="48">
        <v>8.9</v>
      </c>
      <c r="F37" s="49"/>
      <c r="I37" s="169"/>
    </row>
    <row r="38" spans="2:9" ht="15">
      <c r="B38" s="303"/>
      <c r="C38" s="46" t="s">
        <v>313</v>
      </c>
      <c r="D38" s="155">
        <v>84</v>
      </c>
      <c r="E38" s="48">
        <v>7.1</v>
      </c>
      <c r="F38" s="49"/>
      <c r="I38" s="169"/>
    </row>
    <row r="39" spans="2:9" ht="15">
      <c r="B39" s="288"/>
      <c r="C39" s="52" t="s">
        <v>146</v>
      </c>
      <c r="D39" s="156">
        <v>1457</v>
      </c>
      <c r="E39" s="55">
        <v>122.8</v>
      </c>
      <c r="F39" s="49"/>
      <c r="I39" s="169"/>
    </row>
    <row r="40" spans="2:6" ht="15">
      <c r="B40" s="254" t="s">
        <v>152</v>
      </c>
      <c r="C40" s="46" t="s">
        <v>314</v>
      </c>
      <c r="D40" s="154">
        <v>891</v>
      </c>
      <c r="E40" s="48">
        <v>47.4</v>
      </c>
      <c r="F40" s="49"/>
    </row>
    <row r="41" spans="2:6" ht="15">
      <c r="B41" s="303"/>
      <c r="C41" s="46" t="s">
        <v>301</v>
      </c>
      <c r="D41" s="155">
        <v>780</v>
      </c>
      <c r="E41" s="48">
        <v>41.5</v>
      </c>
      <c r="F41" s="49"/>
    </row>
    <row r="42" spans="2:6" ht="15">
      <c r="B42" s="303"/>
      <c r="C42" s="46" t="s">
        <v>315</v>
      </c>
      <c r="D42" s="155">
        <v>369</v>
      </c>
      <c r="E42" s="48">
        <v>19.6</v>
      </c>
      <c r="F42" s="49"/>
    </row>
    <row r="43" spans="2:6" ht="15">
      <c r="B43" s="303"/>
      <c r="C43" s="46" t="s">
        <v>316</v>
      </c>
      <c r="D43" s="155">
        <v>210</v>
      </c>
      <c r="E43" s="48">
        <v>11.2</v>
      </c>
      <c r="F43" s="49"/>
    </row>
    <row r="44" spans="2:6" ht="15">
      <c r="B44" s="288"/>
      <c r="C44" s="52" t="s">
        <v>146</v>
      </c>
      <c r="D44" s="156">
        <v>4631</v>
      </c>
      <c r="E44" s="55">
        <v>246.3</v>
      </c>
      <c r="F44" s="49"/>
    </row>
    <row r="45" spans="2:6" ht="15">
      <c r="B45" s="254" t="s">
        <v>153</v>
      </c>
      <c r="C45" s="46" t="s">
        <v>317</v>
      </c>
      <c r="D45" s="154">
        <v>5176</v>
      </c>
      <c r="E45" s="48">
        <v>247.5</v>
      </c>
      <c r="F45" s="49"/>
    </row>
    <row r="46" spans="2:6" ht="15">
      <c r="B46" s="303"/>
      <c r="C46" s="46" t="s">
        <v>318</v>
      </c>
      <c r="D46" s="155">
        <v>3830</v>
      </c>
      <c r="E46" s="48">
        <v>183.1</v>
      </c>
      <c r="F46" s="49"/>
    </row>
    <row r="47" spans="2:6" ht="15">
      <c r="B47" s="303"/>
      <c r="C47" s="46" t="s">
        <v>301</v>
      </c>
      <c r="D47" s="155">
        <v>916</v>
      </c>
      <c r="E47" s="48">
        <v>43.8</v>
      </c>
      <c r="F47" s="49"/>
    </row>
    <row r="48" spans="2:6" ht="15">
      <c r="B48" s="303"/>
      <c r="C48" s="46" t="s">
        <v>319</v>
      </c>
      <c r="D48" s="155">
        <v>745</v>
      </c>
      <c r="E48" s="48">
        <v>35.6</v>
      </c>
      <c r="F48" s="49"/>
    </row>
    <row r="49" spans="2:6" ht="15">
      <c r="B49" s="303"/>
      <c r="C49" s="46" t="s">
        <v>320</v>
      </c>
      <c r="D49" s="155">
        <v>571</v>
      </c>
      <c r="E49" s="48">
        <v>27.3</v>
      </c>
      <c r="F49" s="49"/>
    </row>
    <row r="50" spans="2:6" ht="15">
      <c r="B50" s="288"/>
      <c r="C50" s="52" t="s">
        <v>146</v>
      </c>
      <c r="D50" s="156">
        <v>16012</v>
      </c>
      <c r="E50" s="61">
        <v>765.5</v>
      </c>
      <c r="F50" s="49"/>
    </row>
    <row r="51" spans="2:6" ht="15">
      <c r="B51" s="302" t="s">
        <v>154</v>
      </c>
      <c r="C51" s="46" t="s">
        <v>294</v>
      </c>
      <c r="D51" s="154">
        <v>19254</v>
      </c>
      <c r="E51" s="56">
        <v>1294.3</v>
      </c>
      <c r="F51" s="57"/>
    </row>
    <row r="52" spans="2:6" ht="15">
      <c r="B52" s="303"/>
      <c r="C52" s="46" t="s">
        <v>295</v>
      </c>
      <c r="D52" s="155">
        <v>14149</v>
      </c>
      <c r="E52" s="56">
        <v>951.1</v>
      </c>
      <c r="F52" s="57"/>
    </row>
    <row r="53" spans="2:6" ht="15">
      <c r="B53" s="303"/>
      <c r="C53" s="46" t="s">
        <v>296</v>
      </c>
      <c r="D53" s="155">
        <v>4723</v>
      </c>
      <c r="E53" s="56">
        <v>317.5</v>
      </c>
      <c r="F53" s="57"/>
    </row>
    <row r="54" spans="2:6" ht="15">
      <c r="B54" s="303"/>
      <c r="C54" s="46" t="s">
        <v>297</v>
      </c>
      <c r="D54" s="155">
        <v>3766</v>
      </c>
      <c r="E54" s="56">
        <v>253.2</v>
      </c>
      <c r="F54" s="57"/>
    </row>
    <row r="55" spans="2:6" ht="15">
      <c r="B55" s="303"/>
      <c r="C55" s="46" t="s">
        <v>321</v>
      </c>
      <c r="D55" s="155">
        <v>3201</v>
      </c>
      <c r="E55" s="56">
        <v>215.2</v>
      </c>
      <c r="F55" s="57"/>
    </row>
    <row r="56" spans="2:6" ht="15">
      <c r="B56" s="288"/>
      <c r="C56" s="52" t="s">
        <v>146</v>
      </c>
      <c r="D56" s="156">
        <v>68292</v>
      </c>
      <c r="E56" s="61">
        <v>4590.8</v>
      </c>
      <c r="F56" s="57"/>
    </row>
    <row r="57" spans="2:5" s="1" customFormat="1" ht="57.75" customHeight="1">
      <c r="B57" s="264" t="s">
        <v>234</v>
      </c>
      <c r="C57" s="301"/>
      <c r="D57" s="301"/>
      <c r="E57" s="301"/>
    </row>
    <row r="58" spans="2:5" s="1" customFormat="1" ht="30.75" customHeight="1">
      <c r="B58" s="264" t="s">
        <v>211</v>
      </c>
      <c r="C58" s="301"/>
      <c r="D58" s="301"/>
      <c r="E58" s="301"/>
    </row>
    <row r="59" spans="2:5" s="1" customFormat="1" ht="12.75">
      <c r="B59" s="291" t="s">
        <v>289</v>
      </c>
      <c r="C59" s="264"/>
      <c r="D59" s="264"/>
      <c r="E59" s="264"/>
    </row>
    <row r="60" ht="15">
      <c r="B60" s="59"/>
    </row>
  </sheetData>
  <sheetProtection/>
  <mergeCells count="12">
    <mergeCell ref="B6:B11"/>
    <mergeCell ref="B12:B17"/>
    <mergeCell ref="B45:B50"/>
    <mergeCell ref="B40:B44"/>
    <mergeCell ref="B34:B39"/>
    <mergeCell ref="B28:B33"/>
    <mergeCell ref="B59:E59"/>
    <mergeCell ref="B58:E58"/>
    <mergeCell ref="B51:B56"/>
    <mergeCell ref="B57:E57"/>
    <mergeCell ref="B23:B27"/>
    <mergeCell ref="B18:B22"/>
  </mergeCells>
  <printOptions horizontalCentered="1"/>
  <pageMargins left="0.75" right="0.75" top="0.25" bottom="0" header="0" footer="0"/>
  <pageSetup fitToHeight="1" fitToWidth="1" orientation="portrait" scale="72" r:id="rId1"/>
</worksheet>
</file>

<file path=xl/worksheets/sheet18.xml><?xml version="1.0" encoding="utf-8"?>
<worksheet xmlns="http://schemas.openxmlformats.org/spreadsheetml/2006/main" xmlns:r="http://schemas.openxmlformats.org/officeDocument/2006/relationships">
  <sheetPr>
    <pageSetUpPr fitToPage="1"/>
  </sheetPr>
  <dimension ref="A1:H61"/>
  <sheetViews>
    <sheetView zoomScalePageLayoutView="0" workbookViewId="0" topLeftCell="A1">
      <selection activeCell="A1" sqref="A1"/>
    </sheetView>
  </sheetViews>
  <sheetFormatPr defaultColWidth="9.33203125" defaultRowHeight="12.75"/>
  <cols>
    <col min="1" max="1" width="6" style="27" customWidth="1"/>
    <col min="2" max="2" width="18.16015625" style="27" customWidth="1"/>
    <col min="3" max="3" width="114.5" style="27" bestFit="1" customWidth="1"/>
    <col min="4" max="4" width="12.83203125" style="27" customWidth="1"/>
    <col min="5" max="5" width="12.66015625" style="27" customWidth="1"/>
    <col min="6" max="6" width="10.83203125" style="27" customWidth="1"/>
    <col min="7" max="7" width="9.33203125" style="27" customWidth="1"/>
    <col min="8" max="8" width="14.33203125" style="27" bestFit="1" customWidth="1"/>
    <col min="9" max="16384" width="9.33203125" style="27" customWidth="1"/>
  </cols>
  <sheetData>
    <row r="1" spans="1:2" ht="15.75">
      <c r="A1" s="40"/>
      <c r="B1" s="26"/>
    </row>
    <row r="2" spans="2:6" ht="15">
      <c r="B2" s="41" t="s">
        <v>155</v>
      </c>
      <c r="C2" s="29"/>
      <c r="D2" s="29"/>
      <c r="E2" s="29"/>
      <c r="F2" s="29"/>
    </row>
    <row r="3" spans="2:6" ht="15.75">
      <c r="B3" s="42" t="s">
        <v>145</v>
      </c>
      <c r="C3" s="29"/>
      <c r="D3" s="29"/>
      <c r="E3" s="29"/>
      <c r="F3" s="29"/>
    </row>
    <row r="4" spans="2:6" ht="15">
      <c r="B4" s="41" t="s">
        <v>322</v>
      </c>
      <c r="C4" s="29"/>
      <c r="D4" s="29"/>
      <c r="E4" s="29"/>
      <c r="F4" s="29"/>
    </row>
    <row r="5" spans="2:6" ht="15">
      <c r="B5" s="43" t="s">
        <v>167</v>
      </c>
      <c r="C5" s="44" t="s">
        <v>203</v>
      </c>
      <c r="D5" s="44" t="s">
        <v>68</v>
      </c>
      <c r="E5" s="44" t="s">
        <v>69</v>
      </c>
      <c r="F5" s="45"/>
    </row>
    <row r="6" spans="2:8" ht="15">
      <c r="B6" s="254" t="s">
        <v>55</v>
      </c>
      <c r="C6" s="46" t="s">
        <v>294</v>
      </c>
      <c r="D6" s="47">
        <v>10436</v>
      </c>
      <c r="E6" s="56">
        <v>263.2</v>
      </c>
      <c r="F6" s="57"/>
      <c r="G6" s="50"/>
      <c r="H6" s="50"/>
    </row>
    <row r="7" spans="2:8" ht="15">
      <c r="B7" s="303"/>
      <c r="C7" s="46" t="s">
        <v>295</v>
      </c>
      <c r="D7" s="47">
        <v>9104</v>
      </c>
      <c r="E7" s="56">
        <v>229.6</v>
      </c>
      <c r="F7" s="57"/>
      <c r="G7" s="50"/>
      <c r="H7" s="50"/>
    </row>
    <row r="8" spans="2:8" ht="15">
      <c r="B8" s="303"/>
      <c r="C8" s="46" t="s">
        <v>296</v>
      </c>
      <c r="D8" s="47">
        <v>2354</v>
      </c>
      <c r="E8" s="56">
        <v>59.4</v>
      </c>
      <c r="F8" s="57"/>
      <c r="G8" s="50"/>
      <c r="H8" s="50"/>
    </row>
    <row r="9" spans="2:7" ht="15">
      <c r="B9" s="303"/>
      <c r="C9" s="46" t="s">
        <v>323</v>
      </c>
      <c r="D9" s="47">
        <v>2153</v>
      </c>
      <c r="E9" s="56">
        <v>54.3</v>
      </c>
      <c r="F9" s="57"/>
      <c r="G9" s="50"/>
    </row>
    <row r="10" spans="2:7" ht="15.75">
      <c r="B10" s="303"/>
      <c r="C10" s="46" t="s">
        <v>324</v>
      </c>
      <c r="D10" s="47">
        <v>1483</v>
      </c>
      <c r="E10" s="56">
        <v>37.4</v>
      </c>
      <c r="F10" s="57"/>
      <c r="G10" s="51"/>
    </row>
    <row r="11" spans="2:7" ht="15.75">
      <c r="B11" s="288"/>
      <c r="C11" s="52" t="s">
        <v>146</v>
      </c>
      <c r="D11" s="53">
        <v>38754</v>
      </c>
      <c r="E11" s="58">
        <v>977.3</v>
      </c>
      <c r="F11" s="57"/>
      <c r="G11" s="51"/>
    </row>
    <row r="12" spans="2:7" ht="15.75">
      <c r="B12" s="254" t="s">
        <v>147</v>
      </c>
      <c r="C12" s="46" t="s">
        <v>325</v>
      </c>
      <c r="D12" s="47">
        <v>75</v>
      </c>
      <c r="E12" s="56">
        <v>173.6</v>
      </c>
      <c r="F12" s="57"/>
      <c r="G12" s="51"/>
    </row>
    <row r="13" spans="2:7" ht="15.75">
      <c r="B13" s="303"/>
      <c r="C13" s="46" t="s">
        <v>326</v>
      </c>
      <c r="D13" s="47">
        <v>53</v>
      </c>
      <c r="E13" s="56">
        <v>122.6</v>
      </c>
      <c r="F13" s="57"/>
      <c r="G13" s="51"/>
    </row>
    <row r="14" spans="2:7" ht="15.75">
      <c r="B14" s="303"/>
      <c r="C14" s="46" t="s">
        <v>301</v>
      </c>
      <c r="D14" s="47">
        <v>21</v>
      </c>
      <c r="E14" s="56">
        <v>48.6</v>
      </c>
      <c r="F14" s="57"/>
      <c r="G14" s="51"/>
    </row>
    <row r="15" spans="2:7" ht="15.75">
      <c r="B15" s="303"/>
      <c r="C15" s="46" t="s">
        <v>327</v>
      </c>
      <c r="D15" s="47">
        <v>14</v>
      </c>
      <c r="E15" s="56">
        <v>32.4</v>
      </c>
      <c r="F15" s="57"/>
      <c r="G15" s="51"/>
    </row>
    <row r="16" spans="2:7" ht="15.75">
      <c r="B16" s="303"/>
      <c r="C16" s="46" t="s">
        <v>328</v>
      </c>
      <c r="D16" s="47">
        <v>12</v>
      </c>
      <c r="E16" s="56">
        <v>27.8</v>
      </c>
      <c r="F16" s="57"/>
      <c r="G16" s="51"/>
    </row>
    <row r="17" spans="2:6" ht="15">
      <c r="B17" s="288"/>
      <c r="C17" s="52" t="s">
        <v>146</v>
      </c>
      <c r="D17" s="53">
        <v>282</v>
      </c>
      <c r="E17" s="58">
        <v>652.6</v>
      </c>
      <c r="F17" s="57"/>
    </row>
    <row r="18" spans="2:8" ht="15">
      <c r="B18" s="254" t="s">
        <v>148</v>
      </c>
      <c r="C18" s="46" t="s">
        <v>304</v>
      </c>
      <c r="D18" s="47">
        <v>13</v>
      </c>
      <c r="E18" s="56">
        <v>7.4</v>
      </c>
      <c r="F18" s="57"/>
      <c r="H18" s="50"/>
    </row>
    <row r="19" spans="2:8" ht="15">
      <c r="B19" s="304"/>
      <c r="C19" s="46" t="s">
        <v>300</v>
      </c>
      <c r="D19" s="47">
        <v>6</v>
      </c>
      <c r="E19" s="56">
        <v>3.4</v>
      </c>
      <c r="F19" s="57"/>
      <c r="H19" s="50"/>
    </row>
    <row r="20" spans="2:8" ht="15">
      <c r="B20" s="304"/>
      <c r="C20" s="60" t="s">
        <v>386</v>
      </c>
      <c r="D20" s="47">
        <v>4</v>
      </c>
      <c r="E20" s="176" t="s">
        <v>275</v>
      </c>
      <c r="F20" s="57"/>
      <c r="H20" s="50"/>
    </row>
    <row r="21" spans="2:8" ht="15">
      <c r="B21" s="304"/>
      <c r="C21" s="60" t="s">
        <v>329</v>
      </c>
      <c r="D21" s="47">
        <v>2</v>
      </c>
      <c r="E21" s="176" t="s">
        <v>275</v>
      </c>
      <c r="F21" s="57"/>
      <c r="H21" s="50"/>
    </row>
    <row r="22" spans="2:8" ht="15">
      <c r="B22" s="305"/>
      <c r="C22" s="52" t="s">
        <v>146</v>
      </c>
      <c r="D22" s="53">
        <v>43</v>
      </c>
      <c r="E22" s="58">
        <v>24.3</v>
      </c>
      <c r="F22" s="57"/>
      <c r="H22" s="50"/>
    </row>
    <row r="23" spans="2:8" ht="15">
      <c r="B23" s="254" t="s">
        <v>149</v>
      </c>
      <c r="C23" s="46" t="s">
        <v>304</v>
      </c>
      <c r="D23" s="47">
        <v>21</v>
      </c>
      <c r="E23" s="56">
        <v>4.2</v>
      </c>
      <c r="F23" s="57"/>
      <c r="G23" s="50"/>
      <c r="H23" s="50"/>
    </row>
    <row r="24" spans="2:7" ht="15">
      <c r="B24" s="303"/>
      <c r="C24" s="46" t="s">
        <v>295</v>
      </c>
      <c r="D24" s="47">
        <v>11</v>
      </c>
      <c r="E24" s="56">
        <v>2.2</v>
      </c>
      <c r="F24" s="57"/>
      <c r="G24" s="50"/>
    </row>
    <row r="25" spans="2:7" ht="15">
      <c r="B25" s="303"/>
      <c r="C25" s="60" t="s">
        <v>307</v>
      </c>
      <c r="D25" s="47">
        <v>9</v>
      </c>
      <c r="E25" s="56">
        <v>1.8</v>
      </c>
      <c r="F25" s="57"/>
      <c r="G25" s="50"/>
    </row>
    <row r="26" spans="2:7" ht="15">
      <c r="B26" s="303"/>
      <c r="C26" s="60" t="s">
        <v>330</v>
      </c>
      <c r="D26" s="47">
        <v>3</v>
      </c>
      <c r="E26" s="176" t="s">
        <v>275</v>
      </c>
      <c r="F26" s="57"/>
      <c r="G26" s="50"/>
    </row>
    <row r="27" spans="2:7" ht="15">
      <c r="B27" s="303"/>
      <c r="C27" s="46" t="s">
        <v>387</v>
      </c>
      <c r="D27" s="47">
        <v>2</v>
      </c>
      <c r="E27" s="176" t="s">
        <v>275</v>
      </c>
      <c r="F27" s="57"/>
      <c r="G27" s="50"/>
    </row>
    <row r="28" spans="2:7" ht="15.75">
      <c r="B28" s="288"/>
      <c r="C28" s="52" t="s">
        <v>146</v>
      </c>
      <c r="D28" s="53">
        <v>71</v>
      </c>
      <c r="E28" s="58">
        <v>14.2</v>
      </c>
      <c r="F28" s="57"/>
      <c r="G28" s="51"/>
    </row>
    <row r="29" spans="2:8" ht="15">
      <c r="B29" s="254" t="s">
        <v>150</v>
      </c>
      <c r="C29" s="46" t="s">
        <v>304</v>
      </c>
      <c r="D29" s="47">
        <v>204</v>
      </c>
      <c r="E29" s="56">
        <v>36.8</v>
      </c>
      <c r="F29" s="57"/>
      <c r="H29" s="50"/>
    </row>
    <row r="30" spans="2:8" ht="15">
      <c r="B30" s="303"/>
      <c r="C30" s="46" t="s">
        <v>309</v>
      </c>
      <c r="D30" s="47">
        <v>115</v>
      </c>
      <c r="E30" s="56">
        <v>20.8</v>
      </c>
      <c r="F30" s="57"/>
      <c r="H30" s="50"/>
    </row>
    <row r="31" spans="2:8" ht="15">
      <c r="B31" s="303"/>
      <c r="C31" s="46" t="s">
        <v>331</v>
      </c>
      <c r="D31" s="47">
        <v>22</v>
      </c>
      <c r="E31" s="56">
        <v>4</v>
      </c>
      <c r="F31" s="57"/>
      <c r="H31" s="50"/>
    </row>
    <row r="32" spans="2:8" ht="15">
      <c r="B32" s="303"/>
      <c r="C32" s="46" t="s">
        <v>332</v>
      </c>
      <c r="D32" s="47">
        <v>16</v>
      </c>
      <c r="E32" s="56">
        <v>2.9</v>
      </c>
      <c r="F32" s="57"/>
      <c r="H32" s="50"/>
    </row>
    <row r="33" spans="2:8" ht="15">
      <c r="B33" s="303"/>
      <c r="C33" s="46" t="s">
        <v>329</v>
      </c>
      <c r="D33" s="47">
        <v>13</v>
      </c>
      <c r="E33" s="56">
        <v>2.3</v>
      </c>
      <c r="F33" s="57"/>
      <c r="H33" s="50"/>
    </row>
    <row r="34" spans="2:6" ht="15">
      <c r="B34" s="288"/>
      <c r="C34" s="52" t="s">
        <v>146</v>
      </c>
      <c r="D34" s="53">
        <v>464</v>
      </c>
      <c r="E34" s="58">
        <v>83.8</v>
      </c>
      <c r="F34" s="57"/>
    </row>
    <row r="35" spans="2:8" ht="15">
      <c r="B35" s="254" t="s">
        <v>151</v>
      </c>
      <c r="C35" s="46" t="s">
        <v>304</v>
      </c>
      <c r="D35" s="47">
        <v>304</v>
      </c>
      <c r="E35" s="56">
        <v>63.8</v>
      </c>
      <c r="F35" s="57"/>
      <c r="H35" s="50"/>
    </row>
    <row r="36" spans="2:8" ht="15">
      <c r="B36" s="303"/>
      <c r="C36" s="46" t="s">
        <v>309</v>
      </c>
      <c r="D36" s="47">
        <v>130</v>
      </c>
      <c r="E36" s="56">
        <v>27.3</v>
      </c>
      <c r="F36" s="57"/>
      <c r="H36" s="50"/>
    </row>
    <row r="37" spans="2:8" ht="15">
      <c r="B37" s="303"/>
      <c r="C37" s="46" t="s">
        <v>333</v>
      </c>
      <c r="D37" s="47">
        <v>48</v>
      </c>
      <c r="E37" s="56">
        <v>10.1</v>
      </c>
      <c r="F37" s="57"/>
      <c r="H37" s="50"/>
    </row>
    <row r="38" spans="2:8" ht="15">
      <c r="B38" s="303"/>
      <c r="C38" s="46" t="s">
        <v>311</v>
      </c>
      <c r="D38" s="47">
        <v>33</v>
      </c>
      <c r="E38" s="56">
        <v>6.9</v>
      </c>
      <c r="F38" s="57"/>
      <c r="H38" s="50"/>
    </row>
    <row r="39" spans="2:6" ht="15">
      <c r="B39" s="303"/>
      <c r="C39" s="46" t="s">
        <v>329</v>
      </c>
      <c r="D39" s="47">
        <v>20</v>
      </c>
      <c r="E39" s="56">
        <v>4.2</v>
      </c>
      <c r="F39" s="57"/>
    </row>
    <row r="40" spans="2:6" ht="15">
      <c r="B40" s="288"/>
      <c r="C40" s="52" t="s">
        <v>146</v>
      </c>
      <c r="D40" s="53">
        <v>716</v>
      </c>
      <c r="E40" s="58">
        <v>150.3</v>
      </c>
      <c r="F40" s="57"/>
    </row>
    <row r="41" spans="2:7" ht="15">
      <c r="B41" s="254" t="s">
        <v>152</v>
      </c>
      <c r="C41" s="46" t="s">
        <v>294</v>
      </c>
      <c r="D41" s="47">
        <v>440</v>
      </c>
      <c r="E41" s="56">
        <v>58</v>
      </c>
      <c r="F41" s="57"/>
      <c r="G41" s="50"/>
    </row>
    <row r="42" spans="2:7" ht="15">
      <c r="B42" s="303"/>
      <c r="C42" s="46" t="s">
        <v>334</v>
      </c>
      <c r="D42" s="47">
        <v>419</v>
      </c>
      <c r="E42" s="56">
        <v>55.2</v>
      </c>
      <c r="F42" s="57"/>
      <c r="G42" s="50"/>
    </row>
    <row r="43" spans="2:7" ht="15">
      <c r="B43" s="303"/>
      <c r="C43" s="46" t="s">
        <v>331</v>
      </c>
      <c r="D43" s="47">
        <v>319</v>
      </c>
      <c r="E43" s="56">
        <v>42</v>
      </c>
      <c r="F43" s="57"/>
      <c r="G43" s="50"/>
    </row>
    <row r="44" spans="2:6" ht="15">
      <c r="B44" s="303"/>
      <c r="C44" s="46" t="s">
        <v>315</v>
      </c>
      <c r="D44" s="47">
        <v>244</v>
      </c>
      <c r="E44" s="56">
        <v>32.1</v>
      </c>
      <c r="F44" s="57"/>
    </row>
    <row r="45" spans="2:6" ht="15">
      <c r="B45" s="303"/>
      <c r="C45" s="46" t="s">
        <v>316</v>
      </c>
      <c r="D45" s="47">
        <v>117</v>
      </c>
      <c r="E45" s="56">
        <v>15.4</v>
      </c>
      <c r="F45" s="57"/>
    </row>
    <row r="46" spans="2:6" ht="15">
      <c r="B46" s="288"/>
      <c r="C46" s="52" t="s">
        <v>146</v>
      </c>
      <c r="D46" s="53">
        <v>2109</v>
      </c>
      <c r="E46" s="58">
        <v>277.8</v>
      </c>
      <c r="F46" s="57"/>
    </row>
    <row r="47" spans="2:6" ht="15">
      <c r="B47" s="254" t="s">
        <v>153</v>
      </c>
      <c r="C47" s="46" t="s">
        <v>317</v>
      </c>
      <c r="D47" s="47">
        <v>2264</v>
      </c>
      <c r="E47" s="56">
        <v>258.3</v>
      </c>
      <c r="F47" s="57"/>
    </row>
    <row r="48" spans="2:6" ht="15">
      <c r="B48" s="304"/>
      <c r="C48" s="46" t="s">
        <v>318</v>
      </c>
      <c r="D48" s="47">
        <v>2002</v>
      </c>
      <c r="E48" s="56">
        <v>228.4</v>
      </c>
      <c r="F48" s="57"/>
    </row>
    <row r="49" spans="2:6" ht="15">
      <c r="B49" s="304"/>
      <c r="C49" s="46" t="s">
        <v>301</v>
      </c>
      <c r="D49" s="47">
        <v>464</v>
      </c>
      <c r="E49" s="56">
        <v>52.9</v>
      </c>
      <c r="F49" s="57"/>
    </row>
    <row r="50" spans="2:6" ht="15">
      <c r="B50" s="304"/>
      <c r="C50" s="46" t="s">
        <v>335</v>
      </c>
      <c r="D50" s="47">
        <v>333</v>
      </c>
      <c r="E50" s="56">
        <v>38</v>
      </c>
      <c r="F50" s="57"/>
    </row>
    <row r="51" spans="2:6" ht="15">
      <c r="B51" s="304"/>
      <c r="C51" s="46" t="s">
        <v>336</v>
      </c>
      <c r="D51" s="47">
        <v>315</v>
      </c>
      <c r="E51" s="56">
        <v>35.9</v>
      </c>
      <c r="F51" s="57"/>
    </row>
    <row r="52" spans="2:6" ht="15">
      <c r="B52" s="305"/>
      <c r="C52" s="52" t="s">
        <v>146</v>
      </c>
      <c r="D52" s="53">
        <v>7550</v>
      </c>
      <c r="E52" s="58">
        <v>861.3</v>
      </c>
      <c r="F52" s="57"/>
    </row>
    <row r="53" spans="2:6" ht="15">
      <c r="B53" s="254" t="s">
        <v>154</v>
      </c>
      <c r="C53" s="46" t="s">
        <v>294</v>
      </c>
      <c r="D53" s="47">
        <v>7919</v>
      </c>
      <c r="E53" s="56">
        <v>1365.8</v>
      </c>
      <c r="F53" s="57"/>
    </row>
    <row r="54" spans="2:6" ht="15">
      <c r="B54" s="303"/>
      <c r="C54" s="46" t="s">
        <v>295</v>
      </c>
      <c r="D54" s="47">
        <v>6451</v>
      </c>
      <c r="E54" s="56">
        <v>1112.6</v>
      </c>
      <c r="F54" s="57"/>
    </row>
    <row r="55" spans="2:6" ht="15">
      <c r="B55" s="303"/>
      <c r="C55" s="46" t="s">
        <v>296</v>
      </c>
      <c r="D55" s="47">
        <v>2023</v>
      </c>
      <c r="E55" s="56">
        <v>348.9</v>
      </c>
      <c r="F55" s="57"/>
    </row>
    <row r="56" spans="2:6" ht="15">
      <c r="B56" s="303"/>
      <c r="C56" s="46" t="s">
        <v>297</v>
      </c>
      <c r="D56" s="47">
        <v>1252</v>
      </c>
      <c r="E56" s="56">
        <v>215.9</v>
      </c>
      <c r="F56" s="57"/>
    </row>
    <row r="57" spans="2:6" ht="15">
      <c r="B57" s="303"/>
      <c r="C57" s="46" t="s">
        <v>321</v>
      </c>
      <c r="D57" s="47">
        <v>896</v>
      </c>
      <c r="E57" s="56">
        <v>154.5</v>
      </c>
      <c r="F57" s="57"/>
    </row>
    <row r="58" spans="2:6" ht="15">
      <c r="B58" s="288"/>
      <c r="C58" s="52" t="s">
        <v>146</v>
      </c>
      <c r="D58" s="53">
        <v>27519</v>
      </c>
      <c r="E58" s="58">
        <v>4746.1</v>
      </c>
      <c r="F58" s="57"/>
    </row>
    <row r="59" spans="2:5" s="1" customFormat="1" ht="54.75" customHeight="1">
      <c r="B59" s="264" t="s">
        <v>243</v>
      </c>
      <c r="C59" s="301"/>
      <c r="D59" s="301"/>
      <c r="E59" s="301"/>
    </row>
    <row r="60" spans="2:5" s="1" customFormat="1" ht="29.25" customHeight="1">
      <c r="B60" s="264" t="s">
        <v>211</v>
      </c>
      <c r="C60" s="301"/>
      <c r="D60" s="301"/>
      <c r="E60" s="301"/>
    </row>
    <row r="61" spans="2:5" s="1" customFormat="1" ht="12.75">
      <c r="B61" s="291" t="s">
        <v>289</v>
      </c>
      <c r="C61" s="264"/>
      <c r="D61" s="264"/>
      <c r="E61" s="264"/>
    </row>
  </sheetData>
  <sheetProtection/>
  <mergeCells count="12">
    <mergeCell ref="B53:B58"/>
    <mergeCell ref="B59:E59"/>
    <mergeCell ref="B60:E60"/>
    <mergeCell ref="B61:E61"/>
    <mergeCell ref="B6:B11"/>
    <mergeCell ref="B12:B17"/>
    <mergeCell ref="B23:B28"/>
    <mergeCell ref="B29:B34"/>
    <mergeCell ref="B47:B52"/>
    <mergeCell ref="B35:B40"/>
    <mergeCell ref="B41:B46"/>
    <mergeCell ref="B18:B22"/>
  </mergeCells>
  <printOptions horizontalCentered="1"/>
  <pageMargins left="0.5" right="0.5" top="0.25" bottom="0" header="0" footer="0"/>
  <pageSetup fitToHeight="1" fitToWidth="1" orientation="portrait" scale="75" r:id="rId1"/>
</worksheet>
</file>

<file path=xl/worksheets/sheet19.xml><?xml version="1.0" encoding="utf-8"?>
<worksheet xmlns="http://schemas.openxmlformats.org/spreadsheetml/2006/main" xmlns:r="http://schemas.openxmlformats.org/officeDocument/2006/relationships">
  <sheetPr>
    <pageSetUpPr fitToPage="1"/>
  </sheetPr>
  <dimension ref="A1:I59"/>
  <sheetViews>
    <sheetView zoomScalePageLayoutView="0" workbookViewId="0" topLeftCell="A1">
      <selection activeCell="A1" sqref="A1"/>
    </sheetView>
  </sheetViews>
  <sheetFormatPr defaultColWidth="9.33203125" defaultRowHeight="12.75"/>
  <cols>
    <col min="1" max="1" width="4.16015625" style="27" customWidth="1"/>
    <col min="2" max="2" width="18.16015625" style="27" customWidth="1"/>
    <col min="3" max="3" width="103.66015625" style="27" bestFit="1" customWidth="1"/>
    <col min="4" max="4" width="12.83203125" style="27" customWidth="1"/>
    <col min="5" max="5" width="13.5" style="27" customWidth="1"/>
    <col min="6" max="6" width="10.83203125" style="27" customWidth="1"/>
    <col min="7" max="7" width="9.33203125" style="27" customWidth="1"/>
    <col min="8" max="9" width="12" style="27" bestFit="1" customWidth="1"/>
    <col min="10" max="16384" width="9.33203125" style="27" customWidth="1"/>
  </cols>
  <sheetData>
    <row r="1" spans="1:2" ht="15.75">
      <c r="A1" s="40"/>
      <c r="B1" s="26"/>
    </row>
    <row r="2" spans="2:6" ht="15">
      <c r="B2" s="41" t="s">
        <v>156</v>
      </c>
      <c r="C2" s="29"/>
      <c r="D2" s="29"/>
      <c r="E2" s="29"/>
      <c r="F2" s="29"/>
    </row>
    <row r="3" spans="2:6" ht="15.75">
      <c r="B3" s="42" t="s">
        <v>145</v>
      </c>
      <c r="C3" s="29"/>
      <c r="D3" s="29"/>
      <c r="E3" s="29"/>
      <c r="F3" s="29"/>
    </row>
    <row r="4" spans="2:6" ht="15">
      <c r="B4" s="41" t="s">
        <v>337</v>
      </c>
      <c r="C4" s="29"/>
      <c r="D4" s="29"/>
      <c r="E4" s="29"/>
      <c r="F4" s="29"/>
    </row>
    <row r="5" spans="2:6" ht="15">
      <c r="B5" s="43" t="s">
        <v>167</v>
      </c>
      <c r="C5" s="44" t="s">
        <v>203</v>
      </c>
      <c r="D5" s="44" t="s">
        <v>68</v>
      </c>
      <c r="E5" s="44" t="s">
        <v>69</v>
      </c>
      <c r="F5" s="45"/>
    </row>
    <row r="6" spans="2:7" ht="15">
      <c r="B6" s="254" t="s">
        <v>55</v>
      </c>
      <c r="C6" s="46" t="s">
        <v>294</v>
      </c>
      <c r="D6" s="47">
        <v>1821</v>
      </c>
      <c r="E6" s="56">
        <v>257.7</v>
      </c>
      <c r="F6" s="57"/>
      <c r="G6" s="50"/>
    </row>
    <row r="7" spans="2:7" ht="15">
      <c r="B7" s="303"/>
      <c r="C7" s="46" t="s">
        <v>295</v>
      </c>
      <c r="D7" s="47">
        <v>1355</v>
      </c>
      <c r="E7" s="56">
        <v>191.7</v>
      </c>
      <c r="F7" s="57"/>
      <c r="G7" s="50"/>
    </row>
    <row r="8" spans="2:9" ht="15">
      <c r="B8" s="303"/>
      <c r="C8" s="46" t="s">
        <v>310</v>
      </c>
      <c r="D8" s="47">
        <v>404</v>
      </c>
      <c r="E8" s="56">
        <v>57.2</v>
      </c>
      <c r="F8" s="57"/>
      <c r="G8" s="50"/>
      <c r="I8" s="50"/>
    </row>
    <row r="9" spans="2:9" ht="15">
      <c r="B9" s="303"/>
      <c r="C9" s="46" t="s">
        <v>323</v>
      </c>
      <c r="D9" s="47">
        <v>366</v>
      </c>
      <c r="E9" s="56">
        <v>51.8</v>
      </c>
      <c r="F9" s="57"/>
      <c r="G9" s="50"/>
      <c r="I9" s="50"/>
    </row>
    <row r="10" spans="2:9" ht="15">
      <c r="B10" s="303"/>
      <c r="C10" s="46" t="s">
        <v>324</v>
      </c>
      <c r="D10" s="47">
        <v>251</v>
      </c>
      <c r="E10" s="56">
        <v>35.5</v>
      </c>
      <c r="F10" s="57"/>
      <c r="G10" s="50"/>
      <c r="I10" s="50"/>
    </row>
    <row r="11" spans="2:9" ht="15.75">
      <c r="B11" s="288"/>
      <c r="C11" s="52" t="s">
        <v>146</v>
      </c>
      <c r="D11" s="53">
        <v>6458</v>
      </c>
      <c r="E11" s="58">
        <v>913.8</v>
      </c>
      <c r="F11" s="57"/>
      <c r="G11" s="51"/>
      <c r="I11" s="50"/>
    </row>
    <row r="12" spans="2:9" ht="15.75">
      <c r="B12" s="254" t="s">
        <v>147</v>
      </c>
      <c r="C12" s="46" t="s">
        <v>299</v>
      </c>
      <c r="D12" s="47">
        <v>46</v>
      </c>
      <c r="E12" s="56">
        <v>387.4</v>
      </c>
      <c r="F12" s="57"/>
      <c r="G12" s="51"/>
      <c r="I12" s="50"/>
    </row>
    <row r="13" spans="2:7" ht="15.75">
      <c r="B13" s="303"/>
      <c r="C13" s="46" t="s">
        <v>334</v>
      </c>
      <c r="D13" s="47">
        <v>24</v>
      </c>
      <c r="E13" s="56">
        <v>202.1</v>
      </c>
      <c r="F13" s="57"/>
      <c r="G13" s="51"/>
    </row>
    <row r="14" spans="2:7" ht="15.75">
      <c r="B14" s="303"/>
      <c r="C14" s="46" t="s">
        <v>338</v>
      </c>
      <c r="D14" s="47">
        <v>14</v>
      </c>
      <c r="E14" s="56">
        <v>117.9</v>
      </c>
      <c r="F14" s="57"/>
      <c r="G14" s="51"/>
    </row>
    <row r="15" spans="2:7" ht="15.75">
      <c r="B15" s="303"/>
      <c r="C15" s="46" t="s">
        <v>302</v>
      </c>
      <c r="D15" s="47">
        <v>13</v>
      </c>
      <c r="E15" s="56">
        <v>109.5</v>
      </c>
      <c r="F15" s="57"/>
      <c r="G15" s="51"/>
    </row>
    <row r="16" spans="2:7" ht="15.75">
      <c r="B16" s="303"/>
      <c r="C16" s="46" t="s">
        <v>339</v>
      </c>
      <c r="D16" s="47">
        <v>6</v>
      </c>
      <c r="E16" s="56">
        <v>50.5</v>
      </c>
      <c r="F16" s="57"/>
      <c r="G16" s="51"/>
    </row>
    <row r="17" spans="2:6" ht="15">
      <c r="B17" s="288"/>
      <c r="C17" s="52" t="s">
        <v>146</v>
      </c>
      <c r="D17" s="53">
        <v>156</v>
      </c>
      <c r="E17" s="61">
        <v>1313.7</v>
      </c>
      <c r="F17" s="57"/>
    </row>
    <row r="18" spans="2:8" ht="15">
      <c r="B18" s="254" t="s">
        <v>148</v>
      </c>
      <c r="C18" s="46" t="s">
        <v>304</v>
      </c>
      <c r="D18" s="47">
        <v>5</v>
      </c>
      <c r="E18" s="176" t="s">
        <v>275</v>
      </c>
      <c r="F18" s="57"/>
      <c r="H18" s="50"/>
    </row>
    <row r="19" spans="2:8" ht="15">
      <c r="B19" s="304"/>
      <c r="C19" s="46" t="s">
        <v>295</v>
      </c>
      <c r="D19" s="47">
        <v>2</v>
      </c>
      <c r="E19" s="176" t="s">
        <v>275</v>
      </c>
      <c r="F19" s="57"/>
      <c r="H19" s="50"/>
    </row>
    <row r="20" spans="2:8" ht="30">
      <c r="B20" s="304"/>
      <c r="C20" s="60" t="s">
        <v>388</v>
      </c>
      <c r="D20" s="47">
        <v>1</v>
      </c>
      <c r="E20" s="176" t="s">
        <v>275</v>
      </c>
      <c r="F20" s="57"/>
      <c r="H20" s="50"/>
    </row>
    <row r="21" spans="2:8" ht="15">
      <c r="B21" s="305"/>
      <c r="C21" s="52" t="s">
        <v>146</v>
      </c>
      <c r="D21" s="53">
        <v>17</v>
      </c>
      <c r="E21" s="58">
        <v>35.7</v>
      </c>
      <c r="F21" s="57"/>
      <c r="H21" s="50"/>
    </row>
    <row r="22" spans="2:8" ht="15">
      <c r="B22" s="254" t="s">
        <v>149</v>
      </c>
      <c r="C22" s="46" t="s">
        <v>304</v>
      </c>
      <c r="D22" s="47">
        <v>10</v>
      </c>
      <c r="E22" s="56">
        <v>8.5</v>
      </c>
      <c r="F22" s="57"/>
      <c r="G22" s="50"/>
      <c r="H22" s="50"/>
    </row>
    <row r="23" spans="2:7" ht="15">
      <c r="B23" s="304"/>
      <c r="C23" s="46" t="s">
        <v>340</v>
      </c>
      <c r="D23" s="47">
        <v>4</v>
      </c>
      <c r="E23" s="176" t="s">
        <v>275</v>
      </c>
      <c r="F23" s="57"/>
      <c r="G23" s="50"/>
    </row>
    <row r="24" spans="2:7" ht="15">
      <c r="B24" s="304"/>
      <c r="C24" s="306" t="s">
        <v>389</v>
      </c>
      <c r="D24" s="307">
        <v>1</v>
      </c>
      <c r="E24" s="308" t="s">
        <v>275</v>
      </c>
      <c r="F24" s="57"/>
      <c r="G24" s="50"/>
    </row>
    <row r="25" spans="2:7" ht="15">
      <c r="B25" s="304"/>
      <c r="C25" s="306"/>
      <c r="D25" s="307"/>
      <c r="E25" s="308"/>
      <c r="F25" s="57"/>
      <c r="G25" s="50"/>
    </row>
    <row r="26" spans="2:7" ht="15.75">
      <c r="B26" s="305"/>
      <c r="C26" s="52" t="s">
        <v>146</v>
      </c>
      <c r="D26" s="53">
        <v>25</v>
      </c>
      <c r="E26" s="58">
        <v>21.3</v>
      </c>
      <c r="F26" s="57"/>
      <c r="G26" s="51"/>
    </row>
    <row r="27" spans="2:6" ht="15">
      <c r="B27" s="254" t="s">
        <v>150</v>
      </c>
      <c r="C27" s="46" t="s">
        <v>341</v>
      </c>
      <c r="D27" s="47">
        <v>129</v>
      </c>
      <c r="E27" s="56">
        <v>97.4</v>
      </c>
      <c r="F27" s="57"/>
    </row>
    <row r="28" spans="2:6" ht="15">
      <c r="B28" s="303"/>
      <c r="C28" s="46" t="s">
        <v>334</v>
      </c>
      <c r="D28" s="47">
        <v>23</v>
      </c>
      <c r="E28" s="56">
        <v>17.4</v>
      </c>
      <c r="F28" s="57"/>
    </row>
    <row r="29" spans="2:6" ht="15">
      <c r="B29" s="303"/>
      <c r="C29" s="46" t="s">
        <v>307</v>
      </c>
      <c r="D29" s="47">
        <v>20</v>
      </c>
      <c r="E29" s="56">
        <v>15.1</v>
      </c>
      <c r="F29" s="57"/>
    </row>
    <row r="30" spans="2:6" ht="15">
      <c r="B30" s="303"/>
      <c r="C30" s="46" t="s">
        <v>332</v>
      </c>
      <c r="D30" s="47">
        <v>13</v>
      </c>
      <c r="E30" s="56">
        <v>9.8</v>
      </c>
      <c r="F30" s="57"/>
    </row>
    <row r="31" spans="2:6" ht="15">
      <c r="B31" s="303"/>
      <c r="C31" s="46" t="s">
        <v>313</v>
      </c>
      <c r="D31" s="47">
        <v>10</v>
      </c>
      <c r="E31" s="56">
        <v>7.6</v>
      </c>
      <c r="F31" s="57"/>
    </row>
    <row r="32" spans="2:6" ht="15">
      <c r="B32" s="288"/>
      <c r="C32" s="52" t="s">
        <v>146</v>
      </c>
      <c r="D32" s="53">
        <v>228</v>
      </c>
      <c r="E32" s="58">
        <v>172.2</v>
      </c>
      <c r="F32" s="57"/>
    </row>
    <row r="33" spans="2:9" ht="15">
      <c r="B33" s="254" t="s">
        <v>151</v>
      </c>
      <c r="C33" s="46" t="s">
        <v>341</v>
      </c>
      <c r="D33" s="47">
        <v>128</v>
      </c>
      <c r="E33" s="56">
        <v>142.8</v>
      </c>
      <c r="F33" s="57"/>
      <c r="I33" s="50"/>
    </row>
    <row r="34" spans="2:9" ht="15">
      <c r="B34" s="303"/>
      <c r="C34" s="46" t="s">
        <v>334</v>
      </c>
      <c r="D34" s="47">
        <v>36</v>
      </c>
      <c r="E34" s="56">
        <v>40.2</v>
      </c>
      <c r="F34" s="57"/>
      <c r="I34" s="50"/>
    </row>
    <row r="35" spans="2:9" ht="15">
      <c r="B35" s="303"/>
      <c r="C35" s="46" t="s">
        <v>333</v>
      </c>
      <c r="D35" s="47">
        <v>25</v>
      </c>
      <c r="E35" s="56">
        <v>27.9</v>
      </c>
      <c r="F35" s="57"/>
      <c r="I35" s="50"/>
    </row>
    <row r="36" spans="2:9" ht="15">
      <c r="B36" s="303"/>
      <c r="C36" s="46" t="s">
        <v>315</v>
      </c>
      <c r="D36" s="47">
        <v>13</v>
      </c>
      <c r="E36" s="56">
        <v>14.5</v>
      </c>
      <c r="F36" s="57"/>
      <c r="I36" s="50"/>
    </row>
    <row r="37" spans="2:6" ht="15">
      <c r="B37" s="303"/>
      <c r="C37" s="46" t="s">
        <v>342</v>
      </c>
      <c r="D37" s="47">
        <v>10</v>
      </c>
      <c r="E37" s="56">
        <v>11.2</v>
      </c>
      <c r="F37" s="57"/>
    </row>
    <row r="38" spans="2:6" ht="15">
      <c r="B38" s="288"/>
      <c r="C38" s="52" t="s">
        <v>146</v>
      </c>
      <c r="D38" s="53">
        <v>272</v>
      </c>
      <c r="E38" s="58">
        <v>303.5</v>
      </c>
      <c r="F38" s="57"/>
    </row>
    <row r="39" spans="2:7" ht="15">
      <c r="B39" s="254" t="s">
        <v>152</v>
      </c>
      <c r="C39" s="46" t="s">
        <v>294</v>
      </c>
      <c r="D39" s="47">
        <v>169</v>
      </c>
      <c r="E39" s="56">
        <v>129.4</v>
      </c>
      <c r="F39" s="57"/>
      <c r="G39" s="50"/>
    </row>
    <row r="40" spans="2:7" ht="15">
      <c r="B40" s="304"/>
      <c r="C40" s="46" t="s">
        <v>340</v>
      </c>
      <c r="D40" s="47">
        <v>93</v>
      </c>
      <c r="E40" s="56">
        <v>71.2</v>
      </c>
      <c r="F40" s="57"/>
      <c r="G40" s="50"/>
    </row>
    <row r="41" spans="2:7" ht="15">
      <c r="B41" s="304"/>
      <c r="C41" s="46" t="s">
        <v>301</v>
      </c>
      <c r="D41" s="47">
        <v>77</v>
      </c>
      <c r="E41" s="56">
        <v>59</v>
      </c>
      <c r="F41" s="57"/>
      <c r="G41" s="50"/>
    </row>
    <row r="42" spans="2:7" ht="15">
      <c r="B42" s="304"/>
      <c r="C42" s="46" t="s">
        <v>311</v>
      </c>
      <c r="D42" s="47">
        <v>58</v>
      </c>
      <c r="E42" s="56">
        <v>44.4</v>
      </c>
      <c r="F42" s="57"/>
      <c r="G42" s="50"/>
    </row>
    <row r="43" spans="2:6" ht="15">
      <c r="B43" s="304"/>
      <c r="C43" s="46" t="s">
        <v>343</v>
      </c>
      <c r="D43" s="47">
        <v>27</v>
      </c>
      <c r="E43" s="56">
        <v>20.7</v>
      </c>
      <c r="F43" s="57"/>
    </row>
    <row r="44" spans="2:6" ht="15">
      <c r="B44" s="305"/>
      <c r="C44" s="52" t="s">
        <v>146</v>
      </c>
      <c r="D44" s="53">
        <v>627</v>
      </c>
      <c r="E44" s="58">
        <v>480.1</v>
      </c>
      <c r="F44" s="57"/>
    </row>
    <row r="45" spans="2:6" ht="15">
      <c r="B45" s="254" t="s">
        <v>153</v>
      </c>
      <c r="C45" s="46" t="s">
        <v>294</v>
      </c>
      <c r="D45" s="47">
        <v>592</v>
      </c>
      <c r="E45" s="56">
        <v>506.9</v>
      </c>
      <c r="F45" s="57"/>
    </row>
    <row r="46" spans="2:6" ht="15">
      <c r="B46" s="303"/>
      <c r="C46" s="46" t="s">
        <v>295</v>
      </c>
      <c r="D46" s="47">
        <v>484</v>
      </c>
      <c r="E46" s="56">
        <v>414.5</v>
      </c>
      <c r="F46" s="57"/>
    </row>
    <row r="47" spans="2:6" ht="15">
      <c r="B47" s="303"/>
      <c r="C47" s="46" t="s">
        <v>301</v>
      </c>
      <c r="D47" s="47">
        <v>141</v>
      </c>
      <c r="E47" s="56">
        <v>120.7</v>
      </c>
      <c r="F47" s="57"/>
    </row>
    <row r="48" spans="2:6" ht="15">
      <c r="B48" s="303"/>
      <c r="C48" s="46" t="s">
        <v>344</v>
      </c>
      <c r="D48" s="47">
        <v>76</v>
      </c>
      <c r="E48" s="56">
        <v>65.1</v>
      </c>
      <c r="F48" s="57"/>
    </row>
    <row r="49" spans="2:6" ht="15">
      <c r="B49" s="303"/>
      <c r="C49" s="46" t="s">
        <v>324</v>
      </c>
      <c r="D49" s="47">
        <v>70</v>
      </c>
      <c r="E49" s="56">
        <v>59.9</v>
      </c>
      <c r="F49" s="57"/>
    </row>
    <row r="50" spans="2:6" ht="15">
      <c r="B50" s="288"/>
      <c r="C50" s="52" t="s">
        <v>146</v>
      </c>
      <c r="D50" s="53">
        <v>1947</v>
      </c>
      <c r="E50" s="58">
        <v>1667.3</v>
      </c>
      <c r="F50" s="57"/>
    </row>
    <row r="51" spans="2:6" ht="15">
      <c r="B51" s="254" t="s">
        <v>154</v>
      </c>
      <c r="C51" s="46" t="s">
        <v>294</v>
      </c>
      <c r="D51" s="47">
        <v>1019</v>
      </c>
      <c r="E51" s="56">
        <v>1692.2</v>
      </c>
      <c r="F51" s="57"/>
    </row>
    <row r="52" spans="2:6" ht="15">
      <c r="B52" s="303"/>
      <c r="C52" s="46" t="s">
        <v>295</v>
      </c>
      <c r="D52" s="47">
        <v>794</v>
      </c>
      <c r="E52" s="56">
        <v>1318.5</v>
      </c>
      <c r="F52" s="57"/>
    </row>
    <row r="53" spans="2:6" ht="15">
      <c r="B53" s="303"/>
      <c r="C53" s="46" t="s">
        <v>345</v>
      </c>
      <c r="D53" s="47">
        <v>160</v>
      </c>
      <c r="E53" s="56">
        <v>265.7</v>
      </c>
      <c r="F53" s="57"/>
    </row>
    <row r="54" spans="2:6" ht="15">
      <c r="B54" s="303"/>
      <c r="C54" s="46" t="s">
        <v>319</v>
      </c>
      <c r="D54" s="47">
        <v>149</v>
      </c>
      <c r="E54" s="56">
        <v>247.4</v>
      </c>
      <c r="F54" s="57"/>
    </row>
    <row r="55" spans="2:6" ht="15">
      <c r="B55" s="303"/>
      <c r="C55" s="46" t="s">
        <v>320</v>
      </c>
      <c r="D55" s="47">
        <v>122</v>
      </c>
      <c r="E55" s="56">
        <v>202.6</v>
      </c>
      <c r="F55" s="57"/>
    </row>
    <row r="56" spans="2:6" ht="15">
      <c r="B56" s="288"/>
      <c r="C56" s="52" t="s">
        <v>146</v>
      </c>
      <c r="D56" s="53">
        <v>3186</v>
      </c>
      <c r="E56" s="58">
        <v>5290.7</v>
      </c>
      <c r="F56" s="57"/>
    </row>
    <row r="57" spans="2:5" s="1" customFormat="1" ht="57" customHeight="1">
      <c r="B57" s="264" t="s">
        <v>234</v>
      </c>
      <c r="C57" s="301"/>
      <c r="D57" s="301"/>
      <c r="E57" s="301"/>
    </row>
    <row r="58" spans="2:5" s="1" customFormat="1" ht="27.75" customHeight="1">
      <c r="B58" s="264" t="s">
        <v>211</v>
      </c>
      <c r="C58" s="301"/>
      <c r="D58" s="301"/>
      <c r="E58" s="301"/>
    </row>
    <row r="59" spans="2:5" s="1" customFormat="1" ht="12.75">
      <c r="B59" s="291" t="s">
        <v>289</v>
      </c>
      <c r="C59" s="264"/>
      <c r="D59" s="264"/>
      <c r="E59" s="264"/>
    </row>
  </sheetData>
  <sheetProtection/>
  <mergeCells count="15">
    <mergeCell ref="B6:B11"/>
    <mergeCell ref="B12:B17"/>
    <mergeCell ref="B33:B38"/>
    <mergeCell ref="B39:B44"/>
    <mergeCell ref="B45:B50"/>
    <mergeCell ref="B51:B56"/>
    <mergeCell ref="B18:B21"/>
    <mergeCell ref="B27:B32"/>
    <mergeCell ref="B22:B26"/>
    <mergeCell ref="C24:C25"/>
    <mergeCell ref="D24:D25"/>
    <mergeCell ref="E24:E25"/>
    <mergeCell ref="B57:E57"/>
    <mergeCell ref="B58:E58"/>
    <mergeCell ref="B59:E59"/>
  </mergeCells>
  <printOptions horizontalCentered="1"/>
  <pageMargins left="0.5" right="0.5" top="0.25" bottom="0" header="0" footer="0"/>
  <pageSetup fitToHeight="1" fitToWidth="1" orientation="portrait" scale="75" r:id="rId1"/>
</worksheet>
</file>

<file path=xl/worksheets/sheet2.xml><?xml version="1.0" encoding="utf-8"?>
<worksheet xmlns="http://schemas.openxmlformats.org/spreadsheetml/2006/main" xmlns:r="http://schemas.openxmlformats.org/officeDocument/2006/relationships">
  <dimension ref="A1:H22"/>
  <sheetViews>
    <sheetView zoomScalePageLayoutView="0" workbookViewId="0" topLeftCell="A1">
      <selection activeCell="A1" sqref="A1"/>
    </sheetView>
  </sheetViews>
  <sheetFormatPr defaultColWidth="9.33203125" defaultRowHeight="12.75"/>
  <cols>
    <col min="1" max="1" width="5.5" style="1" customWidth="1"/>
    <col min="2" max="2" width="48.33203125" style="1" customWidth="1"/>
    <col min="3" max="3" width="11.66015625" style="1" customWidth="1"/>
    <col min="4" max="5" width="9.33203125" style="1" customWidth="1"/>
    <col min="6" max="6" width="12.5" style="1" bestFit="1" customWidth="1"/>
    <col min="7" max="7" width="9.5" style="1" bestFit="1" customWidth="1"/>
    <col min="8" max="16384" width="9.33203125" style="1" customWidth="1"/>
  </cols>
  <sheetData>
    <row r="1" ht="15.75">
      <c r="A1" s="40"/>
    </row>
    <row r="2" spans="2:7" ht="15.75">
      <c r="B2" s="81" t="s">
        <v>355</v>
      </c>
      <c r="C2" s="29"/>
      <c r="F2" s="202"/>
      <c r="G2" s="203"/>
    </row>
    <row r="3" spans="2:8" ht="15" customHeight="1">
      <c r="B3" s="82" t="s">
        <v>0</v>
      </c>
      <c r="C3" s="83">
        <v>92463</v>
      </c>
      <c r="E3" s="7"/>
      <c r="F3" s="4"/>
      <c r="G3" s="200"/>
      <c r="H3" s="189"/>
    </row>
    <row r="4" spans="2:3" ht="29.25" customHeight="1">
      <c r="B4" s="89" t="s">
        <v>381</v>
      </c>
      <c r="C4" s="77">
        <v>9.3</v>
      </c>
    </row>
    <row r="5" spans="2:3" ht="15" customHeight="1">
      <c r="B5" s="84" t="s">
        <v>1</v>
      </c>
      <c r="C5" s="65">
        <v>799</v>
      </c>
    </row>
    <row r="6" spans="2:3" ht="28.5" customHeight="1">
      <c r="B6" s="85" t="s">
        <v>225</v>
      </c>
      <c r="C6" s="86">
        <v>7</v>
      </c>
    </row>
    <row r="7" spans="2:3" ht="15" customHeight="1">
      <c r="B7" s="84" t="s">
        <v>2</v>
      </c>
      <c r="C7" s="65">
        <v>544</v>
      </c>
    </row>
    <row r="8" spans="2:3" ht="28.5" customHeight="1">
      <c r="B8" s="85" t="s">
        <v>226</v>
      </c>
      <c r="C8" s="86">
        <v>4.8</v>
      </c>
    </row>
    <row r="9" spans="2:3" ht="15" customHeight="1">
      <c r="B9" s="84" t="s">
        <v>3</v>
      </c>
      <c r="C9" s="65">
        <v>967</v>
      </c>
    </row>
    <row r="10" spans="2:3" ht="28.5" customHeight="1">
      <c r="B10" s="85" t="s">
        <v>380</v>
      </c>
      <c r="C10" s="86">
        <v>8.4</v>
      </c>
    </row>
    <row r="11" spans="2:3" ht="15" customHeight="1">
      <c r="B11" s="84" t="s">
        <v>4</v>
      </c>
      <c r="C11" s="65">
        <v>35</v>
      </c>
    </row>
    <row r="12" spans="2:3" ht="28.5" customHeight="1">
      <c r="B12" s="85" t="s">
        <v>379</v>
      </c>
      <c r="C12" s="87">
        <v>30.8</v>
      </c>
    </row>
    <row r="13" spans="2:5" ht="15" customHeight="1">
      <c r="B13" s="84" t="s">
        <v>8</v>
      </c>
      <c r="C13" s="227">
        <v>78</v>
      </c>
      <c r="E13" s="220"/>
    </row>
    <row r="14" spans="2:3" ht="15" customHeight="1">
      <c r="B14" s="84" t="s">
        <v>9</v>
      </c>
      <c r="C14" s="227">
        <v>74</v>
      </c>
    </row>
    <row r="15" spans="2:3" ht="15" customHeight="1">
      <c r="B15" s="84" t="s">
        <v>10</v>
      </c>
      <c r="C15" s="227">
        <v>81</v>
      </c>
    </row>
    <row r="16" spans="2:3" ht="15" customHeight="1">
      <c r="B16" s="84" t="s">
        <v>5</v>
      </c>
      <c r="C16" s="65">
        <v>66</v>
      </c>
    </row>
    <row r="17" spans="2:3" ht="15" customHeight="1">
      <c r="B17" s="84" t="s">
        <v>6</v>
      </c>
      <c r="C17" s="65">
        <v>56</v>
      </c>
    </row>
    <row r="18" spans="2:3" ht="15" customHeight="1">
      <c r="B18" s="84" t="s">
        <v>7</v>
      </c>
      <c r="C18" s="170">
        <v>12</v>
      </c>
    </row>
    <row r="19" spans="2:3" ht="15" customHeight="1">
      <c r="B19" s="84" t="s">
        <v>224</v>
      </c>
      <c r="C19" s="65">
        <v>15</v>
      </c>
    </row>
    <row r="20" spans="2:3" ht="7.5" customHeight="1">
      <c r="B20" s="88"/>
      <c r="C20" s="88"/>
    </row>
    <row r="21" spans="2:3" ht="27.75" customHeight="1">
      <c r="B21" s="248" t="s">
        <v>356</v>
      </c>
      <c r="C21" s="249"/>
    </row>
    <row r="22" ht="12.75">
      <c r="B22" s="16"/>
    </row>
  </sheetData>
  <sheetProtection/>
  <mergeCells count="1">
    <mergeCell ref="B21:C21"/>
  </mergeCells>
  <printOptions horizontalCentered="1"/>
  <pageMargins left="0.5" right="0.5" top="1" bottom="1" header="0.5" footer="0.5"/>
  <pageSetup horizontalDpi="600" verticalDpi="600" orientation="portrait" scale="120" r:id="rId1"/>
</worksheet>
</file>

<file path=xl/worksheets/sheet20.xml><?xml version="1.0" encoding="utf-8"?>
<worksheet xmlns="http://schemas.openxmlformats.org/spreadsheetml/2006/main" xmlns:r="http://schemas.openxmlformats.org/officeDocument/2006/relationships">
  <sheetPr>
    <pageSetUpPr fitToPage="1"/>
  </sheetPr>
  <dimension ref="A1:I62"/>
  <sheetViews>
    <sheetView zoomScalePageLayoutView="0" workbookViewId="0" topLeftCell="A1">
      <selection activeCell="A1" sqref="A1"/>
    </sheetView>
  </sheetViews>
  <sheetFormatPr defaultColWidth="9.33203125" defaultRowHeight="12.75"/>
  <cols>
    <col min="1" max="1" width="6" style="27" customWidth="1"/>
    <col min="2" max="2" width="18.16015625" style="27" customWidth="1"/>
    <col min="3" max="3" width="103.66015625" style="27" bestFit="1" customWidth="1"/>
    <col min="4" max="4" width="12.83203125" style="27" customWidth="1"/>
    <col min="5" max="5" width="11.33203125" style="27" customWidth="1"/>
    <col min="6" max="6" width="10.83203125" style="27" customWidth="1"/>
    <col min="7" max="8" width="9.33203125" style="27" customWidth="1"/>
    <col min="9" max="9" width="14.33203125" style="27" bestFit="1" customWidth="1"/>
    <col min="10" max="16384" width="9.33203125" style="27" customWidth="1"/>
  </cols>
  <sheetData>
    <row r="1" spans="1:2" ht="15.75">
      <c r="A1" s="40"/>
      <c r="B1" s="26"/>
    </row>
    <row r="2" spans="2:6" ht="15">
      <c r="B2" s="41" t="s">
        <v>157</v>
      </c>
      <c r="C2" s="29"/>
      <c r="D2" s="29"/>
      <c r="E2" s="29"/>
      <c r="F2" s="29"/>
    </row>
    <row r="3" spans="2:6" ht="15.75">
      <c r="B3" s="42" t="s">
        <v>145</v>
      </c>
      <c r="C3" s="29"/>
      <c r="D3" s="29"/>
      <c r="E3" s="29"/>
      <c r="F3" s="29"/>
    </row>
    <row r="4" spans="2:6" ht="15">
      <c r="B4" s="41" t="s">
        <v>346</v>
      </c>
      <c r="C4" s="29"/>
      <c r="D4" s="29"/>
      <c r="E4" s="29"/>
      <c r="F4" s="29"/>
    </row>
    <row r="5" spans="2:6" ht="15">
      <c r="B5" s="43" t="s">
        <v>167</v>
      </c>
      <c r="C5" s="44" t="s">
        <v>203</v>
      </c>
      <c r="D5" s="44" t="s">
        <v>68</v>
      </c>
      <c r="E5" s="44" t="s">
        <v>69</v>
      </c>
      <c r="F5" s="45"/>
    </row>
    <row r="6" spans="2:9" ht="15">
      <c r="B6" s="254" t="s">
        <v>55</v>
      </c>
      <c r="C6" s="46" t="s">
        <v>294</v>
      </c>
      <c r="D6" s="47">
        <v>9825</v>
      </c>
      <c r="E6" s="48">
        <v>241.9</v>
      </c>
      <c r="F6" s="49"/>
      <c r="G6" s="50"/>
      <c r="I6" s="50"/>
    </row>
    <row r="7" spans="2:9" ht="15">
      <c r="B7" s="303"/>
      <c r="C7" s="46" t="s">
        <v>295</v>
      </c>
      <c r="D7" s="47">
        <v>8192</v>
      </c>
      <c r="E7" s="48">
        <v>201.7</v>
      </c>
      <c r="F7" s="49"/>
      <c r="G7" s="50"/>
      <c r="I7" s="50"/>
    </row>
    <row r="8" spans="2:7" ht="15">
      <c r="B8" s="303"/>
      <c r="C8" s="46" t="s">
        <v>296</v>
      </c>
      <c r="D8" s="47">
        <v>2715</v>
      </c>
      <c r="E8" s="48">
        <v>66.8</v>
      </c>
      <c r="F8" s="49"/>
      <c r="G8" s="50"/>
    </row>
    <row r="9" spans="2:7" ht="15">
      <c r="B9" s="303"/>
      <c r="C9" s="46" t="s">
        <v>297</v>
      </c>
      <c r="D9" s="47">
        <v>2205</v>
      </c>
      <c r="E9" s="48">
        <v>54.3</v>
      </c>
      <c r="F9" s="49"/>
      <c r="G9" s="50"/>
    </row>
    <row r="10" spans="2:7" ht="15.75">
      <c r="B10" s="303"/>
      <c r="C10" s="46" t="s">
        <v>321</v>
      </c>
      <c r="D10" s="47">
        <v>2069</v>
      </c>
      <c r="E10" s="48">
        <v>50.9</v>
      </c>
      <c r="F10" s="49"/>
      <c r="G10" s="51"/>
    </row>
    <row r="11" spans="2:7" ht="15.75">
      <c r="B11" s="288"/>
      <c r="C11" s="52" t="s">
        <v>146</v>
      </c>
      <c r="D11" s="53">
        <v>39570</v>
      </c>
      <c r="E11" s="54">
        <v>974.3</v>
      </c>
      <c r="F11" s="49"/>
      <c r="G11" s="51"/>
    </row>
    <row r="12" spans="2:7" ht="15.75">
      <c r="B12" s="254" t="s">
        <v>147</v>
      </c>
      <c r="C12" s="46" t="s">
        <v>325</v>
      </c>
      <c r="D12" s="47">
        <v>48</v>
      </c>
      <c r="E12" s="48">
        <v>116.4</v>
      </c>
      <c r="F12" s="49"/>
      <c r="G12" s="51"/>
    </row>
    <row r="13" spans="2:7" ht="15.75">
      <c r="B13" s="303"/>
      <c r="C13" s="46" t="s">
        <v>326</v>
      </c>
      <c r="D13" s="47">
        <v>37</v>
      </c>
      <c r="E13" s="48">
        <v>89.7</v>
      </c>
      <c r="F13" s="49"/>
      <c r="G13" s="51"/>
    </row>
    <row r="14" spans="2:9" ht="15.75">
      <c r="B14" s="303"/>
      <c r="C14" s="46" t="s">
        <v>301</v>
      </c>
      <c r="D14" s="47">
        <v>17</v>
      </c>
      <c r="E14" s="48">
        <v>41.2</v>
      </c>
      <c r="F14" s="49"/>
      <c r="G14" s="51"/>
      <c r="I14" s="50"/>
    </row>
    <row r="15" spans="2:9" ht="15.75">
      <c r="B15" s="303"/>
      <c r="C15" s="46" t="s">
        <v>302</v>
      </c>
      <c r="D15" s="47">
        <v>14</v>
      </c>
      <c r="E15" s="48">
        <v>34</v>
      </c>
      <c r="F15" s="49"/>
      <c r="G15" s="51"/>
      <c r="I15" s="50"/>
    </row>
    <row r="16" spans="2:9" ht="30.75" customHeight="1">
      <c r="B16" s="303"/>
      <c r="C16" s="60" t="s">
        <v>347</v>
      </c>
      <c r="D16" s="47">
        <v>8</v>
      </c>
      <c r="E16" s="48">
        <v>19.4</v>
      </c>
      <c r="F16" s="49"/>
      <c r="G16" s="51"/>
      <c r="I16" s="50"/>
    </row>
    <row r="17" spans="2:6" ht="15">
      <c r="B17" s="288"/>
      <c r="C17" s="62" t="s">
        <v>158</v>
      </c>
      <c r="D17" s="47">
        <v>190</v>
      </c>
      <c r="E17" s="48">
        <v>460.8</v>
      </c>
      <c r="F17" s="49"/>
    </row>
    <row r="18" spans="2:9" ht="15">
      <c r="B18" s="254" t="s">
        <v>148</v>
      </c>
      <c r="C18" s="46" t="s">
        <v>304</v>
      </c>
      <c r="D18" s="63">
        <v>8</v>
      </c>
      <c r="E18" s="190">
        <v>4.8</v>
      </c>
      <c r="F18" s="49"/>
      <c r="I18" s="50"/>
    </row>
    <row r="19" spans="2:9" ht="15">
      <c r="B19" s="304"/>
      <c r="C19" s="46" t="s">
        <v>383</v>
      </c>
      <c r="D19" s="47">
        <v>4</v>
      </c>
      <c r="E19" s="177" t="s">
        <v>275</v>
      </c>
      <c r="F19" s="49"/>
      <c r="I19" s="50"/>
    </row>
    <row r="20" spans="2:9" ht="15">
      <c r="B20" s="304"/>
      <c r="C20" s="60" t="s">
        <v>384</v>
      </c>
      <c r="D20" s="47">
        <v>1</v>
      </c>
      <c r="E20" s="177" t="s">
        <v>275</v>
      </c>
      <c r="F20" s="49"/>
      <c r="I20" s="50"/>
    </row>
    <row r="21" spans="2:9" ht="15">
      <c r="B21" s="305"/>
      <c r="C21" s="52" t="s">
        <v>158</v>
      </c>
      <c r="D21" s="53">
        <v>26</v>
      </c>
      <c r="E21" s="54">
        <v>15.5</v>
      </c>
      <c r="F21" s="49"/>
      <c r="I21" s="50"/>
    </row>
    <row r="22" spans="2:9" ht="15">
      <c r="B22" s="254" t="s">
        <v>149</v>
      </c>
      <c r="C22" s="46" t="s">
        <v>304</v>
      </c>
      <c r="D22" s="47">
        <v>12</v>
      </c>
      <c r="E22" s="48">
        <v>2.5</v>
      </c>
      <c r="F22" s="49"/>
      <c r="G22" s="50"/>
      <c r="I22" s="50"/>
    </row>
    <row r="23" spans="2:9" ht="15">
      <c r="B23" s="304"/>
      <c r="C23" s="46" t="s">
        <v>295</v>
      </c>
      <c r="D23" s="47">
        <v>10</v>
      </c>
      <c r="E23" s="48">
        <v>2.1</v>
      </c>
      <c r="F23" s="49"/>
      <c r="G23" s="50"/>
      <c r="I23" s="50"/>
    </row>
    <row r="24" spans="2:9" ht="15">
      <c r="B24" s="304"/>
      <c r="C24" s="46" t="s">
        <v>307</v>
      </c>
      <c r="D24" s="47">
        <v>6</v>
      </c>
      <c r="E24" s="48">
        <v>1.3</v>
      </c>
      <c r="F24" s="49"/>
      <c r="G24" s="50"/>
      <c r="I24" s="50"/>
    </row>
    <row r="25" spans="2:9" ht="15">
      <c r="B25" s="304"/>
      <c r="C25" s="60" t="s">
        <v>385</v>
      </c>
      <c r="D25" s="146">
        <v>3</v>
      </c>
      <c r="E25" s="177" t="s">
        <v>275</v>
      </c>
      <c r="F25" s="49"/>
      <c r="G25" s="50"/>
      <c r="I25" s="50"/>
    </row>
    <row r="26" spans="2:9" ht="15.75">
      <c r="B26" s="305"/>
      <c r="C26" s="52" t="s">
        <v>146</v>
      </c>
      <c r="D26" s="53">
        <v>52</v>
      </c>
      <c r="E26" s="54">
        <v>10.9</v>
      </c>
      <c r="F26" s="49"/>
      <c r="G26" s="51"/>
      <c r="I26" s="50"/>
    </row>
    <row r="27" spans="2:6" ht="15">
      <c r="B27" s="254" t="s">
        <v>150</v>
      </c>
      <c r="C27" s="46" t="s">
        <v>304</v>
      </c>
      <c r="D27" s="47">
        <v>66</v>
      </c>
      <c r="E27" s="48">
        <v>12.5</v>
      </c>
      <c r="F27" s="49"/>
    </row>
    <row r="28" spans="2:6" ht="15">
      <c r="B28" s="302"/>
      <c r="C28" s="46" t="s">
        <v>309</v>
      </c>
      <c r="D28" s="47">
        <v>28</v>
      </c>
      <c r="E28" s="48">
        <v>5.3</v>
      </c>
      <c r="F28" s="49"/>
    </row>
    <row r="29" spans="2:6" ht="15">
      <c r="B29" s="304"/>
      <c r="C29" s="46" t="s">
        <v>331</v>
      </c>
      <c r="D29" s="47">
        <v>26</v>
      </c>
      <c r="E29" s="48">
        <v>4.9</v>
      </c>
      <c r="F29" s="49"/>
    </row>
    <row r="30" spans="2:9" ht="15">
      <c r="B30" s="304"/>
      <c r="C30" s="46" t="s">
        <v>332</v>
      </c>
      <c r="D30" s="47">
        <v>8</v>
      </c>
      <c r="E30" s="48">
        <v>1.5</v>
      </c>
      <c r="F30" s="49"/>
      <c r="I30" s="50"/>
    </row>
    <row r="31" spans="2:9" ht="15">
      <c r="B31" s="304"/>
      <c r="C31" s="46" t="s">
        <v>329</v>
      </c>
      <c r="D31" s="47">
        <v>6</v>
      </c>
      <c r="E31" s="48">
        <v>1.1</v>
      </c>
      <c r="F31" s="49"/>
      <c r="I31" s="50"/>
    </row>
    <row r="32" spans="2:6" ht="15">
      <c r="B32" s="305"/>
      <c r="C32" s="52" t="s">
        <v>146</v>
      </c>
      <c r="D32" s="53">
        <v>198</v>
      </c>
      <c r="E32" s="54">
        <v>37.4</v>
      </c>
      <c r="F32" s="49"/>
    </row>
    <row r="33" spans="2:6" ht="15">
      <c r="B33" s="254" t="s">
        <v>151</v>
      </c>
      <c r="C33" s="46" t="s">
        <v>304</v>
      </c>
      <c r="D33" s="47">
        <v>103</v>
      </c>
      <c r="E33" s="48">
        <v>22.2</v>
      </c>
      <c r="F33" s="49"/>
    </row>
    <row r="34" spans="2:6" ht="15">
      <c r="B34" s="302"/>
      <c r="C34" s="46" t="s">
        <v>295</v>
      </c>
      <c r="D34" s="47">
        <v>32</v>
      </c>
      <c r="E34" s="48">
        <v>6.9</v>
      </c>
      <c r="F34" s="49"/>
    </row>
    <row r="35" spans="2:6" ht="15">
      <c r="B35" s="303"/>
      <c r="C35" s="46" t="s">
        <v>307</v>
      </c>
      <c r="D35" s="47">
        <v>31</v>
      </c>
      <c r="E35" s="48">
        <v>6.7</v>
      </c>
      <c r="F35" s="49"/>
    </row>
    <row r="36" spans="2:6" ht="15">
      <c r="B36" s="303"/>
      <c r="C36" s="46" t="s">
        <v>332</v>
      </c>
      <c r="D36" s="47">
        <v>15</v>
      </c>
      <c r="E36" s="48">
        <v>3.2</v>
      </c>
      <c r="F36" s="49"/>
    </row>
    <row r="37" spans="2:6" ht="15">
      <c r="B37" s="303"/>
      <c r="C37" s="46" t="s">
        <v>316</v>
      </c>
      <c r="D37" s="47">
        <v>13</v>
      </c>
      <c r="E37" s="48">
        <v>2.8</v>
      </c>
      <c r="F37" s="49"/>
    </row>
    <row r="38" spans="2:6" ht="15">
      <c r="B38" s="288"/>
      <c r="C38" s="52" t="s">
        <v>146</v>
      </c>
      <c r="D38" s="53">
        <v>308</v>
      </c>
      <c r="E38" s="54">
        <v>66.4</v>
      </c>
      <c r="F38" s="49"/>
    </row>
    <row r="39" spans="2:7" ht="15">
      <c r="B39" s="254" t="s">
        <v>152</v>
      </c>
      <c r="C39" s="46" t="s">
        <v>317</v>
      </c>
      <c r="D39" s="47">
        <v>388</v>
      </c>
      <c r="E39" s="48">
        <v>51.4</v>
      </c>
      <c r="F39" s="49"/>
      <c r="G39" s="50"/>
    </row>
    <row r="40" spans="2:7" ht="15">
      <c r="B40" s="303"/>
      <c r="C40" s="46" t="s">
        <v>334</v>
      </c>
      <c r="D40" s="47">
        <v>223</v>
      </c>
      <c r="E40" s="48">
        <v>29.6</v>
      </c>
      <c r="F40" s="49"/>
      <c r="G40" s="50"/>
    </row>
    <row r="41" spans="2:7" ht="15">
      <c r="B41" s="303"/>
      <c r="C41" s="46" t="s">
        <v>333</v>
      </c>
      <c r="D41" s="47">
        <v>163</v>
      </c>
      <c r="E41" s="48">
        <v>21.6</v>
      </c>
      <c r="F41" s="49"/>
      <c r="G41" s="50"/>
    </row>
    <row r="42" spans="2:7" ht="15">
      <c r="B42" s="303"/>
      <c r="C42" s="46" t="s">
        <v>315</v>
      </c>
      <c r="D42" s="47">
        <v>74</v>
      </c>
      <c r="E42" s="48">
        <v>9.8</v>
      </c>
      <c r="F42" s="49"/>
      <c r="G42" s="50"/>
    </row>
    <row r="43" spans="2:6" ht="15">
      <c r="B43" s="303"/>
      <c r="C43" s="46" t="s">
        <v>316</v>
      </c>
      <c r="D43" s="47">
        <v>70</v>
      </c>
      <c r="E43" s="48">
        <v>9.3</v>
      </c>
      <c r="F43" s="49"/>
    </row>
    <row r="44" spans="2:6" ht="15">
      <c r="B44" s="288"/>
      <c r="C44" s="52" t="s">
        <v>146</v>
      </c>
      <c r="D44" s="53">
        <v>1318</v>
      </c>
      <c r="E44" s="54">
        <v>174.7</v>
      </c>
      <c r="F44" s="49"/>
    </row>
    <row r="45" spans="2:6" ht="15">
      <c r="B45" s="254" t="s">
        <v>153</v>
      </c>
      <c r="C45" s="46" t="s">
        <v>317</v>
      </c>
      <c r="D45" s="47">
        <v>1876</v>
      </c>
      <c r="E45" s="48">
        <v>208.3</v>
      </c>
      <c r="F45" s="49"/>
    </row>
    <row r="46" spans="2:9" ht="15">
      <c r="B46" s="303"/>
      <c r="C46" s="46" t="s">
        <v>318</v>
      </c>
      <c r="D46" s="47">
        <v>731</v>
      </c>
      <c r="E46" s="48">
        <v>81.2</v>
      </c>
      <c r="F46" s="49"/>
      <c r="I46" s="50"/>
    </row>
    <row r="47" spans="2:9" ht="15">
      <c r="B47" s="303"/>
      <c r="C47" s="46" t="s">
        <v>296</v>
      </c>
      <c r="D47" s="47">
        <v>298</v>
      </c>
      <c r="E47" s="48">
        <v>33.1</v>
      </c>
      <c r="F47" s="49"/>
      <c r="I47" s="50"/>
    </row>
    <row r="48" spans="2:6" ht="15">
      <c r="B48" s="303"/>
      <c r="C48" s="46" t="s">
        <v>323</v>
      </c>
      <c r="D48" s="47">
        <v>246</v>
      </c>
      <c r="E48" s="48">
        <v>27.3</v>
      </c>
      <c r="F48" s="49"/>
    </row>
    <row r="49" spans="2:6" ht="15">
      <c r="B49" s="303"/>
      <c r="C49" s="46" t="s">
        <v>320</v>
      </c>
      <c r="D49" s="47">
        <v>162</v>
      </c>
      <c r="E49" s="48">
        <v>18</v>
      </c>
      <c r="F49" s="49"/>
    </row>
    <row r="50" spans="2:6" ht="15">
      <c r="B50" s="288"/>
      <c r="C50" s="52" t="s">
        <v>146</v>
      </c>
      <c r="D50" s="53">
        <v>4730</v>
      </c>
      <c r="E50" s="54">
        <v>252.1</v>
      </c>
      <c r="F50" s="49"/>
    </row>
    <row r="51" spans="2:6" ht="15">
      <c r="B51" s="254" t="s">
        <v>154</v>
      </c>
      <c r="C51" s="46" t="s">
        <v>294</v>
      </c>
      <c r="D51" s="47">
        <v>8903</v>
      </c>
      <c r="E51" s="56">
        <v>1223.7</v>
      </c>
      <c r="F51" s="57"/>
    </row>
    <row r="52" spans="2:6" ht="15">
      <c r="B52" s="303"/>
      <c r="C52" s="46" t="s">
        <v>295</v>
      </c>
      <c r="D52" s="47">
        <v>5859</v>
      </c>
      <c r="E52" s="56">
        <v>805.3</v>
      </c>
      <c r="F52" s="57"/>
    </row>
    <row r="53" spans="2:6" ht="15">
      <c r="B53" s="303"/>
      <c r="C53" s="46" t="s">
        <v>296</v>
      </c>
      <c r="D53" s="47">
        <v>2386</v>
      </c>
      <c r="E53" s="56">
        <v>328</v>
      </c>
      <c r="F53" s="57"/>
    </row>
    <row r="54" spans="2:6" ht="15">
      <c r="B54" s="303"/>
      <c r="C54" s="46" t="s">
        <v>348</v>
      </c>
      <c r="D54" s="47">
        <v>2052</v>
      </c>
      <c r="E54" s="56">
        <v>282.1</v>
      </c>
      <c r="F54" s="57"/>
    </row>
    <row r="55" spans="2:6" ht="15">
      <c r="B55" s="303"/>
      <c r="C55" s="46" t="s">
        <v>324</v>
      </c>
      <c r="D55" s="47">
        <v>2030</v>
      </c>
      <c r="E55" s="56">
        <v>279</v>
      </c>
      <c r="F55" s="57"/>
    </row>
    <row r="56" spans="2:6" ht="15">
      <c r="B56" s="288"/>
      <c r="C56" s="52" t="s">
        <v>146</v>
      </c>
      <c r="D56" s="53">
        <v>32748</v>
      </c>
      <c r="E56" s="58">
        <v>4501.3</v>
      </c>
      <c r="F56" s="57"/>
    </row>
    <row r="57" spans="2:5" s="1" customFormat="1" ht="12.75" customHeight="1">
      <c r="B57" s="309" t="s">
        <v>243</v>
      </c>
      <c r="C57" s="309"/>
      <c r="D57" s="309"/>
      <c r="E57" s="309"/>
    </row>
    <row r="58" spans="2:5" s="1" customFormat="1" ht="12.75">
      <c r="B58" s="310"/>
      <c r="C58" s="310"/>
      <c r="D58" s="310"/>
      <c r="E58" s="310"/>
    </row>
    <row r="59" spans="2:5" s="1" customFormat="1" ht="12.75">
      <c r="B59" s="310"/>
      <c r="C59" s="310"/>
      <c r="D59" s="310"/>
      <c r="E59" s="310"/>
    </row>
    <row r="60" spans="2:5" s="1" customFormat="1" ht="12.75">
      <c r="B60" s="310"/>
      <c r="C60" s="310"/>
      <c r="D60" s="310"/>
      <c r="E60" s="310"/>
    </row>
    <row r="61" spans="2:5" s="1" customFormat="1" ht="30" customHeight="1">
      <c r="B61" s="264" t="s">
        <v>211</v>
      </c>
      <c r="C61" s="301"/>
      <c r="D61" s="301"/>
      <c r="E61" s="301"/>
    </row>
    <row r="62" spans="2:5" s="1" customFormat="1" ht="12.75">
      <c r="B62" s="291" t="s">
        <v>289</v>
      </c>
      <c r="C62" s="264"/>
      <c r="D62" s="264"/>
      <c r="E62" s="264"/>
    </row>
  </sheetData>
  <sheetProtection/>
  <mergeCells count="12">
    <mergeCell ref="B61:E61"/>
    <mergeCell ref="B62:E62"/>
    <mergeCell ref="B51:B56"/>
    <mergeCell ref="B39:B44"/>
    <mergeCell ref="B45:B50"/>
    <mergeCell ref="B57:E60"/>
    <mergeCell ref="B6:B11"/>
    <mergeCell ref="B12:B17"/>
    <mergeCell ref="B18:B21"/>
    <mergeCell ref="B33:B38"/>
    <mergeCell ref="B22:B26"/>
    <mergeCell ref="B27:B32"/>
  </mergeCells>
  <printOptions horizontalCentered="1"/>
  <pageMargins left="0.5" right="0.5" top="0" bottom="0" header="0" footer="0"/>
  <pageSetup fitToHeight="1" fitToWidth="1" orientation="portrait" scale="77" r:id="rId1"/>
</worksheet>
</file>

<file path=xl/worksheets/sheet21.xml><?xml version="1.0" encoding="utf-8"?>
<worksheet xmlns="http://schemas.openxmlformats.org/spreadsheetml/2006/main" xmlns:r="http://schemas.openxmlformats.org/officeDocument/2006/relationships">
  <sheetPr>
    <pageSetUpPr fitToPage="1"/>
  </sheetPr>
  <dimension ref="A1:I56"/>
  <sheetViews>
    <sheetView zoomScalePageLayoutView="0" workbookViewId="0" topLeftCell="A1">
      <selection activeCell="A1" sqref="A1"/>
    </sheetView>
  </sheetViews>
  <sheetFormatPr defaultColWidth="9.33203125" defaultRowHeight="12.75"/>
  <cols>
    <col min="1" max="1" width="4.83203125" style="27" customWidth="1"/>
    <col min="2" max="2" width="18.16015625" style="27" customWidth="1"/>
    <col min="3" max="3" width="103.66015625" style="27" bestFit="1" customWidth="1"/>
    <col min="4" max="4" width="12.83203125" style="27" customWidth="1"/>
    <col min="5" max="5" width="13.33203125" style="27" customWidth="1"/>
    <col min="6" max="6" width="10.83203125" style="27" customWidth="1"/>
    <col min="7" max="8" width="9.33203125" style="27" customWidth="1"/>
    <col min="9" max="9" width="12" style="27" bestFit="1" customWidth="1"/>
    <col min="10" max="16384" width="9.33203125" style="27" customWidth="1"/>
  </cols>
  <sheetData>
    <row r="1" spans="1:2" ht="15.75">
      <c r="A1" s="40"/>
      <c r="B1" s="26"/>
    </row>
    <row r="2" spans="2:6" ht="15">
      <c r="B2" s="41" t="s">
        <v>159</v>
      </c>
      <c r="C2" s="29"/>
      <c r="D2" s="29"/>
      <c r="E2" s="29"/>
      <c r="F2" s="29"/>
    </row>
    <row r="3" spans="2:6" ht="15.75">
      <c r="B3" s="42" t="s">
        <v>145</v>
      </c>
      <c r="C3" s="29"/>
      <c r="D3" s="29"/>
      <c r="E3" s="29"/>
      <c r="F3" s="29"/>
    </row>
    <row r="4" spans="2:6" ht="15">
      <c r="B4" s="41" t="s">
        <v>349</v>
      </c>
      <c r="C4" s="29"/>
      <c r="D4" s="29"/>
      <c r="E4" s="29"/>
      <c r="F4" s="29"/>
    </row>
    <row r="5" spans="2:6" ht="15">
      <c r="B5" s="43" t="s">
        <v>167</v>
      </c>
      <c r="C5" s="44" t="s">
        <v>203</v>
      </c>
      <c r="D5" s="44" t="s">
        <v>68</v>
      </c>
      <c r="E5" s="44" t="s">
        <v>69</v>
      </c>
      <c r="F5" s="45"/>
    </row>
    <row r="6" spans="2:7" ht="15">
      <c r="B6" s="254" t="s">
        <v>55</v>
      </c>
      <c r="C6" s="46" t="s">
        <v>294</v>
      </c>
      <c r="D6" s="154">
        <v>1714</v>
      </c>
      <c r="E6" s="48">
        <v>220</v>
      </c>
      <c r="F6" s="49"/>
      <c r="G6" s="50"/>
    </row>
    <row r="7" spans="2:7" ht="15">
      <c r="B7" s="303"/>
      <c r="C7" s="46" t="s">
        <v>295</v>
      </c>
      <c r="D7" s="155">
        <v>1375</v>
      </c>
      <c r="E7" s="48">
        <v>176.5</v>
      </c>
      <c r="F7" s="49"/>
      <c r="G7" s="50"/>
    </row>
    <row r="8" spans="2:9" ht="15.75">
      <c r="B8" s="303"/>
      <c r="C8" s="46" t="s">
        <v>345</v>
      </c>
      <c r="D8" s="155">
        <v>349</v>
      </c>
      <c r="E8" s="48">
        <v>44.8</v>
      </c>
      <c r="F8" s="49"/>
      <c r="G8" s="51"/>
      <c r="I8" s="50"/>
    </row>
    <row r="9" spans="2:9" ht="15.75">
      <c r="B9" s="303"/>
      <c r="C9" s="46" t="s">
        <v>344</v>
      </c>
      <c r="D9" s="155">
        <v>266</v>
      </c>
      <c r="E9" s="48">
        <v>34.2</v>
      </c>
      <c r="F9" s="49"/>
      <c r="G9" s="51"/>
      <c r="I9" s="50"/>
    </row>
    <row r="10" spans="2:7" ht="15.75">
      <c r="B10" s="303"/>
      <c r="C10" s="46" t="s">
        <v>298</v>
      </c>
      <c r="D10" s="155">
        <v>196</v>
      </c>
      <c r="E10" s="48">
        <v>25.2</v>
      </c>
      <c r="F10" s="49"/>
      <c r="G10" s="51"/>
    </row>
    <row r="11" spans="2:7" ht="15.75">
      <c r="B11" s="288"/>
      <c r="C11" s="52" t="s">
        <v>146</v>
      </c>
      <c r="D11" s="156">
        <v>6148</v>
      </c>
      <c r="E11" s="54">
        <v>789.3</v>
      </c>
      <c r="F11" s="49"/>
      <c r="G11" s="51"/>
    </row>
    <row r="12" spans="2:7" ht="15">
      <c r="B12" s="254" t="s">
        <v>147</v>
      </c>
      <c r="C12" s="46" t="s">
        <v>299</v>
      </c>
      <c r="D12" s="154">
        <v>30</v>
      </c>
      <c r="E12" s="48">
        <v>266.7</v>
      </c>
      <c r="F12" s="49"/>
      <c r="G12" s="50"/>
    </row>
    <row r="13" spans="2:7" ht="15.75">
      <c r="B13" s="303"/>
      <c r="C13" s="60" t="s">
        <v>334</v>
      </c>
      <c r="D13" s="155">
        <v>27</v>
      </c>
      <c r="E13" s="48">
        <v>240</v>
      </c>
      <c r="F13" s="49"/>
      <c r="G13" s="51"/>
    </row>
    <row r="14" spans="2:7" ht="15.75">
      <c r="B14" s="303"/>
      <c r="C14" s="46" t="s">
        <v>338</v>
      </c>
      <c r="D14" s="155">
        <v>16</v>
      </c>
      <c r="E14" s="48">
        <v>142.2</v>
      </c>
      <c r="F14" s="49"/>
      <c r="G14" s="51"/>
    </row>
    <row r="15" spans="2:7" ht="15.75">
      <c r="B15" s="303"/>
      <c r="C15" s="46" t="s">
        <v>302</v>
      </c>
      <c r="D15" s="155">
        <v>10</v>
      </c>
      <c r="E15" s="48">
        <v>88.9</v>
      </c>
      <c r="F15" s="49"/>
      <c r="G15" s="51"/>
    </row>
    <row r="16" spans="2:9" ht="15.75">
      <c r="B16" s="303"/>
      <c r="C16" s="60" t="s">
        <v>350</v>
      </c>
      <c r="D16" s="155">
        <v>6</v>
      </c>
      <c r="E16" s="48">
        <v>53.3</v>
      </c>
      <c r="F16" s="49"/>
      <c r="G16" s="51"/>
      <c r="I16" s="50"/>
    </row>
    <row r="17" spans="2:9" ht="15">
      <c r="B17" s="288"/>
      <c r="C17" s="52" t="s">
        <v>146</v>
      </c>
      <c r="D17" s="156">
        <v>134</v>
      </c>
      <c r="E17" s="225">
        <v>1191.2</v>
      </c>
      <c r="F17" s="57"/>
      <c r="I17" s="50"/>
    </row>
    <row r="18" spans="2:6" ht="15">
      <c r="B18" s="254" t="s">
        <v>148</v>
      </c>
      <c r="C18" s="46" t="s">
        <v>304</v>
      </c>
      <c r="D18" s="224">
        <v>6</v>
      </c>
      <c r="E18" s="79">
        <v>13.2</v>
      </c>
      <c r="F18" s="57"/>
    </row>
    <row r="19" spans="2:6" ht="30">
      <c r="B19" s="302"/>
      <c r="C19" s="60" t="s">
        <v>390</v>
      </c>
      <c r="D19" s="47">
        <v>1</v>
      </c>
      <c r="E19" s="177" t="s">
        <v>275</v>
      </c>
      <c r="F19" s="57"/>
    </row>
    <row r="20" spans="2:6" ht="15">
      <c r="B20" s="305"/>
      <c r="C20" s="52" t="s">
        <v>146</v>
      </c>
      <c r="D20" s="53">
        <v>13</v>
      </c>
      <c r="E20" s="55">
        <v>28.6</v>
      </c>
      <c r="F20" s="49"/>
    </row>
    <row r="21" spans="2:9" ht="15">
      <c r="B21" s="254" t="s">
        <v>149</v>
      </c>
      <c r="C21" s="46" t="s">
        <v>317</v>
      </c>
      <c r="D21" s="47">
        <v>4</v>
      </c>
      <c r="E21" s="177" t="s">
        <v>275</v>
      </c>
      <c r="F21" s="49"/>
      <c r="G21" s="50"/>
      <c r="I21" s="50"/>
    </row>
    <row r="22" spans="2:9" ht="15">
      <c r="B22" s="304"/>
      <c r="C22" s="46" t="s">
        <v>391</v>
      </c>
      <c r="D22" s="80">
        <v>3</v>
      </c>
      <c r="E22" s="177" t="s">
        <v>275</v>
      </c>
      <c r="F22" s="49"/>
      <c r="I22" s="50"/>
    </row>
    <row r="23" spans="2:9" ht="15">
      <c r="B23" s="304"/>
      <c r="C23" s="46" t="s">
        <v>323</v>
      </c>
      <c r="D23" s="80">
        <v>2</v>
      </c>
      <c r="E23" s="177" t="s">
        <v>275</v>
      </c>
      <c r="F23" s="49"/>
      <c r="I23" s="50"/>
    </row>
    <row r="24" spans="2:9" ht="15">
      <c r="B24" s="305"/>
      <c r="C24" s="52" t="s">
        <v>146</v>
      </c>
      <c r="D24" s="53">
        <v>15</v>
      </c>
      <c r="E24" s="54">
        <v>13.3</v>
      </c>
      <c r="F24" s="49"/>
      <c r="I24" s="50"/>
    </row>
    <row r="25" spans="2:9" ht="15">
      <c r="B25" s="254" t="s">
        <v>150</v>
      </c>
      <c r="C25" s="46" t="s">
        <v>341</v>
      </c>
      <c r="D25" s="47">
        <v>21</v>
      </c>
      <c r="E25" s="48">
        <v>16</v>
      </c>
      <c r="F25" s="49"/>
      <c r="G25" s="50"/>
      <c r="I25" s="50"/>
    </row>
    <row r="26" spans="2:9" ht="15.75">
      <c r="B26" s="303"/>
      <c r="C26" s="46" t="s">
        <v>334</v>
      </c>
      <c r="D26" s="47">
        <v>19</v>
      </c>
      <c r="E26" s="48">
        <v>14.5</v>
      </c>
      <c r="F26" s="49"/>
      <c r="G26" s="51"/>
      <c r="I26" s="50"/>
    </row>
    <row r="27" spans="2:9" ht="15.75">
      <c r="B27" s="303"/>
      <c r="C27" s="46" t="s">
        <v>307</v>
      </c>
      <c r="D27" s="47">
        <v>8</v>
      </c>
      <c r="E27" s="48">
        <v>6.1</v>
      </c>
      <c r="F27" s="49"/>
      <c r="G27" s="51"/>
      <c r="I27" s="50"/>
    </row>
    <row r="28" spans="2:7" ht="15.75">
      <c r="B28" s="303"/>
      <c r="C28" s="306" t="s">
        <v>392</v>
      </c>
      <c r="D28" s="307">
        <v>1</v>
      </c>
      <c r="E28" s="311" t="s">
        <v>275</v>
      </c>
      <c r="F28" s="49"/>
      <c r="G28" s="51"/>
    </row>
    <row r="29" spans="2:7" ht="29.25" customHeight="1">
      <c r="B29" s="303"/>
      <c r="C29" s="306"/>
      <c r="D29" s="307"/>
      <c r="E29" s="311"/>
      <c r="F29" s="49"/>
      <c r="G29" s="51"/>
    </row>
    <row r="30" spans="2:7" ht="15">
      <c r="B30" s="288"/>
      <c r="C30" s="52" t="s">
        <v>146</v>
      </c>
      <c r="D30" s="53">
        <v>73</v>
      </c>
      <c r="E30" s="54">
        <v>55.8</v>
      </c>
      <c r="F30" s="49"/>
      <c r="G30" s="50"/>
    </row>
    <row r="31" spans="2:7" ht="15">
      <c r="B31" s="254" t="s">
        <v>151</v>
      </c>
      <c r="C31" s="46" t="s">
        <v>304</v>
      </c>
      <c r="D31" s="47">
        <v>26</v>
      </c>
      <c r="E31" s="48">
        <v>26.7</v>
      </c>
      <c r="F31" s="49"/>
      <c r="G31" s="50"/>
    </row>
    <row r="32" spans="2:7" ht="15">
      <c r="B32" s="302"/>
      <c r="C32" s="46" t="s">
        <v>318</v>
      </c>
      <c r="D32" s="47">
        <v>12</v>
      </c>
      <c r="E32" s="48">
        <v>12.3</v>
      </c>
      <c r="F32" s="49"/>
      <c r="G32" s="50"/>
    </row>
    <row r="33" spans="2:9" ht="15">
      <c r="B33" s="304"/>
      <c r="C33" s="46" t="s">
        <v>310</v>
      </c>
      <c r="D33" s="47">
        <v>11</v>
      </c>
      <c r="E33" s="48">
        <v>11.3</v>
      </c>
      <c r="F33" s="49"/>
      <c r="G33" s="50"/>
      <c r="I33" s="50"/>
    </row>
    <row r="34" spans="2:9" ht="15">
      <c r="B34" s="304"/>
      <c r="C34" s="46" t="s">
        <v>311</v>
      </c>
      <c r="D34" s="47">
        <v>10</v>
      </c>
      <c r="E34" s="48">
        <v>10.3</v>
      </c>
      <c r="F34" s="49"/>
      <c r="G34" s="50"/>
      <c r="I34" s="50"/>
    </row>
    <row r="35" spans="2:9" ht="15">
      <c r="B35" s="304"/>
      <c r="C35" s="46" t="s">
        <v>320</v>
      </c>
      <c r="D35" s="47">
        <v>7</v>
      </c>
      <c r="E35" s="48">
        <v>7.2</v>
      </c>
      <c r="F35" s="49"/>
      <c r="G35" s="50"/>
      <c r="I35" s="50"/>
    </row>
    <row r="36" spans="2:6" ht="15">
      <c r="B36" s="305"/>
      <c r="C36" s="52" t="s">
        <v>146</v>
      </c>
      <c r="D36" s="53">
        <v>119</v>
      </c>
      <c r="E36" s="55">
        <v>122.4</v>
      </c>
      <c r="F36" s="49"/>
    </row>
    <row r="37" spans="2:7" ht="15">
      <c r="B37" s="254" t="s">
        <v>152</v>
      </c>
      <c r="C37" s="46" t="s">
        <v>317</v>
      </c>
      <c r="D37" s="47">
        <v>96</v>
      </c>
      <c r="E37" s="48">
        <v>64.1</v>
      </c>
      <c r="F37" s="49"/>
      <c r="G37" s="50"/>
    </row>
    <row r="38" spans="2:6" ht="15">
      <c r="B38" s="303"/>
      <c r="C38" s="46" t="s">
        <v>318</v>
      </c>
      <c r="D38" s="47">
        <v>89</v>
      </c>
      <c r="E38" s="48">
        <v>59.4</v>
      </c>
      <c r="F38" s="49"/>
    </row>
    <row r="39" spans="2:6" ht="15">
      <c r="B39" s="303"/>
      <c r="C39" s="46" t="s">
        <v>301</v>
      </c>
      <c r="D39" s="47">
        <v>34</v>
      </c>
      <c r="E39" s="48">
        <v>22.7</v>
      </c>
      <c r="F39" s="49"/>
    </row>
    <row r="40" spans="2:6" ht="15">
      <c r="B40" s="303"/>
      <c r="C40" s="46" t="s">
        <v>297</v>
      </c>
      <c r="D40" s="47">
        <v>21</v>
      </c>
      <c r="E40" s="48">
        <v>14</v>
      </c>
      <c r="F40" s="49"/>
    </row>
    <row r="41" spans="2:6" ht="15">
      <c r="B41" s="303"/>
      <c r="C41" s="60" t="s">
        <v>393</v>
      </c>
      <c r="D41" s="47">
        <v>16</v>
      </c>
      <c r="E41" s="48">
        <v>10.7</v>
      </c>
      <c r="F41" s="49"/>
    </row>
    <row r="42" spans="2:6" ht="15">
      <c r="B42" s="288"/>
      <c r="C42" s="52" t="s">
        <v>146</v>
      </c>
      <c r="D42" s="53">
        <v>421</v>
      </c>
      <c r="E42" s="54">
        <v>281.1</v>
      </c>
      <c r="F42" s="49"/>
    </row>
    <row r="43" spans="2:9" ht="15">
      <c r="B43" s="254" t="s">
        <v>153</v>
      </c>
      <c r="C43" s="46" t="s">
        <v>317</v>
      </c>
      <c r="D43" s="47">
        <v>439</v>
      </c>
      <c r="E43" s="48">
        <v>311.1</v>
      </c>
      <c r="F43" s="49"/>
      <c r="G43" s="50"/>
      <c r="I43" s="50"/>
    </row>
    <row r="44" spans="2:9" ht="15">
      <c r="B44" s="304"/>
      <c r="C44" s="46" t="s">
        <v>318</v>
      </c>
      <c r="D44" s="47">
        <v>431</v>
      </c>
      <c r="E44" s="48">
        <v>305.4</v>
      </c>
      <c r="F44" s="49"/>
      <c r="I44" s="50"/>
    </row>
    <row r="45" spans="2:6" ht="15">
      <c r="B45" s="304"/>
      <c r="C45" s="46" t="s">
        <v>394</v>
      </c>
      <c r="D45" s="47">
        <v>61</v>
      </c>
      <c r="E45" s="48">
        <v>43.2</v>
      </c>
      <c r="F45" s="49"/>
    </row>
    <row r="46" spans="2:6" ht="15">
      <c r="B46" s="304"/>
      <c r="C46" s="46" t="s">
        <v>298</v>
      </c>
      <c r="D46" s="47">
        <v>51</v>
      </c>
      <c r="E46" s="48">
        <v>36.1</v>
      </c>
      <c r="F46" s="49"/>
    </row>
    <row r="47" spans="2:6" ht="15">
      <c r="B47" s="305"/>
      <c r="C47" s="52" t="s">
        <v>146</v>
      </c>
      <c r="D47" s="53">
        <v>1457</v>
      </c>
      <c r="E47" s="58">
        <v>1032.5</v>
      </c>
      <c r="F47" s="57"/>
    </row>
    <row r="48" spans="2:7" ht="15">
      <c r="B48" s="254" t="s">
        <v>154</v>
      </c>
      <c r="C48" s="46" t="s">
        <v>294</v>
      </c>
      <c r="D48" s="47">
        <v>1179</v>
      </c>
      <c r="E48" s="56">
        <v>1305.4</v>
      </c>
      <c r="F48" s="57"/>
      <c r="G48" s="50"/>
    </row>
    <row r="49" spans="2:6" ht="15">
      <c r="B49" s="303"/>
      <c r="C49" s="46" t="s">
        <v>295</v>
      </c>
      <c r="D49" s="47">
        <v>824</v>
      </c>
      <c r="E49" s="56">
        <v>912.3</v>
      </c>
      <c r="F49" s="57"/>
    </row>
    <row r="50" spans="2:6" ht="15">
      <c r="B50" s="303"/>
      <c r="C50" s="46" t="s">
        <v>345</v>
      </c>
      <c r="D50" s="47">
        <v>263</v>
      </c>
      <c r="E50" s="56">
        <v>291.2</v>
      </c>
      <c r="F50" s="57"/>
    </row>
    <row r="51" spans="2:6" ht="15">
      <c r="B51" s="303"/>
      <c r="C51" s="46" t="s">
        <v>344</v>
      </c>
      <c r="D51" s="47">
        <v>192</v>
      </c>
      <c r="E51" s="56">
        <v>212.6</v>
      </c>
      <c r="F51" s="57"/>
    </row>
    <row r="52" spans="2:6" ht="15">
      <c r="B52" s="303"/>
      <c r="C52" s="46" t="s">
        <v>321</v>
      </c>
      <c r="D52" s="47">
        <v>154</v>
      </c>
      <c r="E52" s="56">
        <v>170.5</v>
      </c>
      <c r="F52" s="57"/>
    </row>
    <row r="53" spans="2:6" ht="15">
      <c r="B53" s="288"/>
      <c r="C53" s="52" t="s">
        <v>146</v>
      </c>
      <c r="D53" s="53">
        <v>3916</v>
      </c>
      <c r="E53" s="58">
        <v>4335.8</v>
      </c>
      <c r="F53" s="57"/>
    </row>
    <row r="54" spans="2:5" s="1" customFormat="1" ht="63.75" customHeight="1">
      <c r="B54" s="264" t="s">
        <v>234</v>
      </c>
      <c r="C54" s="301"/>
      <c r="D54" s="301"/>
      <c r="E54" s="301"/>
    </row>
    <row r="55" spans="2:5" s="1" customFormat="1" ht="26.25" customHeight="1">
      <c r="B55" s="264" t="s">
        <v>211</v>
      </c>
      <c r="C55" s="301"/>
      <c r="D55" s="301"/>
      <c r="E55" s="301"/>
    </row>
    <row r="56" spans="2:5" s="1" customFormat="1" ht="12.75">
      <c r="B56" s="291" t="s">
        <v>289</v>
      </c>
      <c r="C56" s="264"/>
      <c r="D56" s="264"/>
      <c r="E56" s="264"/>
    </row>
  </sheetData>
  <sheetProtection/>
  <mergeCells count="15">
    <mergeCell ref="B56:E56"/>
    <mergeCell ref="B48:B53"/>
    <mergeCell ref="B43:B47"/>
    <mergeCell ref="B54:E54"/>
    <mergeCell ref="B21:B24"/>
    <mergeCell ref="B31:B36"/>
    <mergeCell ref="B55:E55"/>
    <mergeCell ref="C28:C29"/>
    <mergeCell ref="D28:D29"/>
    <mergeCell ref="E28:E29"/>
    <mergeCell ref="B6:B11"/>
    <mergeCell ref="B12:B17"/>
    <mergeCell ref="B37:B42"/>
    <mergeCell ref="B25:B30"/>
    <mergeCell ref="B18:B20"/>
  </mergeCells>
  <printOptions horizontalCentered="1"/>
  <pageMargins left="0.5" right="0.5" top="0.25" bottom="0" header="0" footer="0"/>
  <pageSetup fitToHeight="1" fitToWidth="1" orientation="portrait" scale="82" r:id="rId1"/>
</worksheet>
</file>

<file path=xl/worksheets/sheet22.xml><?xml version="1.0" encoding="utf-8"?>
<worksheet xmlns="http://schemas.openxmlformats.org/spreadsheetml/2006/main" xmlns:r="http://schemas.openxmlformats.org/officeDocument/2006/relationships">
  <sheetPr>
    <pageSetUpPr fitToPage="1"/>
  </sheetPr>
  <dimension ref="A1:I49"/>
  <sheetViews>
    <sheetView zoomScalePageLayoutView="0" workbookViewId="0" topLeftCell="A1">
      <selection activeCell="A1" sqref="A1"/>
    </sheetView>
  </sheetViews>
  <sheetFormatPr defaultColWidth="9.33203125" defaultRowHeight="12.75"/>
  <cols>
    <col min="1" max="1" width="3.33203125" style="1" customWidth="1"/>
    <col min="2" max="2" width="12.83203125" style="1" customWidth="1"/>
    <col min="3" max="3" width="63" style="1" bestFit="1" customWidth="1"/>
    <col min="4" max="6" width="12.83203125" style="1" customWidth="1"/>
    <col min="7" max="16384" width="9.33203125" style="1" customWidth="1"/>
  </cols>
  <sheetData>
    <row r="1" spans="1:2" ht="15.75">
      <c r="A1" s="40"/>
      <c r="B1" s="15"/>
    </row>
    <row r="2" spans="2:6" ht="15">
      <c r="B2" s="27"/>
      <c r="C2" s="41" t="s">
        <v>160</v>
      </c>
      <c r="D2" s="29"/>
      <c r="E2" s="29"/>
      <c r="F2" s="29"/>
    </row>
    <row r="3" spans="2:6" ht="15.75">
      <c r="B3" s="27"/>
      <c r="C3" s="42" t="s">
        <v>163</v>
      </c>
      <c r="D3" s="29"/>
      <c r="E3" s="29"/>
      <c r="F3" s="29"/>
    </row>
    <row r="4" spans="2:6" ht="15.75">
      <c r="B4" s="27"/>
      <c r="C4" s="42" t="s">
        <v>204</v>
      </c>
      <c r="D4" s="29"/>
      <c r="E4" s="29"/>
      <c r="F4" s="29"/>
    </row>
    <row r="5" spans="2:6" ht="15">
      <c r="B5" s="27"/>
      <c r="C5" s="41" t="s">
        <v>281</v>
      </c>
      <c r="D5" s="29"/>
      <c r="E5" s="29"/>
      <c r="F5" s="29"/>
    </row>
    <row r="6" spans="2:6" ht="30">
      <c r="B6" s="160" t="s">
        <v>205</v>
      </c>
      <c r="C6" s="161" t="s">
        <v>161</v>
      </c>
      <c r="D6" s="161" t="s">
        <v>103</v>
      </c>
      <c r="E6" s="162" t="s">
        <v>125</v>
      </c>
      <c r="F6" s="162" t="s">
        <v>126</v>
      </c>
    </row>
    <row r="7" spans="2:6" ht="18" customHeight="1">
      <c r="B7" s="94">
        <v>1</v>
      </c>
      <c r="C7" s="46" t="s">
        <v>134</v>
      </c>
      <c r="D7" s="56">
        <v>1645.3</v>
      </c>
      <c r="E7" s="56">
        <v>1712.3</v>
      </c>
      <c r="F7" s="56">
        <v>1578.9</v>
      </c>
    </row>
    <row r="8" spans="2:6" ht="15">
      <c r="B8" s="94">
        <v>2</v>
      </c>
      <c r="C8" s="46" t="s">
        <v>133</v>
      </c>
      <c r="D8" s="56">
        <v>1301.9</v>
      </c>
      <c r="E8" s="56">
        <v>1792.8</v>
      </c>
      <c r="F8" s="56">
        <v>815.5</v>
      </c>
    </row>
    <row r="9" spans="2:6" ht="15">
      <c r="B9" s="94">
        <v>3</v>
      </c>
      <c r="C9" s="46" t="s">
        <v>223</v>
      </c>
      <c r="D9" s="56">
        <v>1025</v>
      </c>
      <c r="E9" s="56">
        <v>1395.8</v>
      </c>
      <c r="F9" s="56">
        <v>657.5</v>
      </c>
    </row>
    <row r="10" spans="2:6" ht="15">
      <c r="B10" s="94">
        <v>4</v>
      </c>
      <c r="C10" s="46" t="s">
        <v>137</v>
      </c>
      <c r="D10" s="56">
        <v>409.5</v>
      </c>
      <c r="E10" s="56">
        <v>638.4</v>
      </c>
      <c r="F10" s="56">
        <v>182.7</v>
      </c>
    </row>
    <row r="11" spans="2:6" ht="15">
      <c r="B11" s="94">
        <v>5</v>
      </c>
      <c r="C11" s="46" t="s">
        <v>237</v>
      </c>
      <c r="D11" s="56">
        <v>336.6</v>
      </c>
      <c r="E11" s="56">
        <v>394.5</v>
      </c>
      <c r="F11" s="56">
        <v>279.2</v>
      </c>
    </row>
    <row r="12" spans="2:6" ht="15">
      <c r="B12" s="94">
        <v>6</v>
      </c>
      <c r="C12" s="46" t="s">
        <v>164</v>
      </c>
      <c r="D12" s="56">
        <v>274.4</v>
      </c>
      <c r="E12" s="56">
        <v>448.2</v>
      </c>
      <c r="F12" s="56">
        <v>102.2</v>
      </c>
    </row>
    <row r="13" spans="2:6" ht="15">
      <c r="B13" s="94">
        <v>7</v>
      </c>
      <c r="C13" s="46" t="s">
        <v>354</v>
      </c>
      <c r="D13" s="56">
        <v>239.2</v>
      </c>
      <c r="E13" s="56">
        <v>242</v>
      </c>
      <c r="F13" s="56">
        <v>236.4</v>
      </c>
    </row>
    <row r="14" spans="2:6" ht="15">
      <c r="B14" s="94">
        <v>8</v>
      </c>
      <c r="C14" s="46" t="s">
        <v>139</v>
      </c>
      <c r="D14" s="56">
        <v>202.5</v>
      </c>
      <c r="E14" s="56">
        <v>264.3</v>
      </c>
      <c r="F14" s="56">
        <v>141.2</v>
      </c>
    </row>
    <row r="15" spans="2:6" ht="15">
      <c r="B15" s="94">
        <v>9</v>
      </c>
      <c r="C15" s="46" t="s">
        <v>136</v>
      </c>
      <c r="D15" s="56">
        <v>197.1</v>
      </c>
      <c r="E15" s="56">
        <v>241.6</v>
      </c>
      <c r="F15" s="56">
        <v>153</v>
      </c>
    </row>
    <row r="16" spans="2:6" ht="30" customHeight="1">
      <c r="B16" s="94">
        <v>10</v>
      </c>
      <c r="C16" s="60" t="s">
        <v>351</v>
      </c>
      <c r="D16" s="56">
        <v>187.3</v>
      </c>
      <c r="E16" s="56">
        <v>216.5</v>
      </c>
      <c r="F16" s="56">
        <v>158.3</v>
      </c>
    </row>
    <row r="17" spans="2:6" ht="15">
      <c r="B17" s="94">
        <v>11</v>
      </c>
      <c r="C17" s="46" t="s">
        <v>135</v>
      </c>
      <c r="D17" s="56">
        <v>171.3</v>
      </c>
      <c r="E17" s="56">
        <v>182.3</v>
      </c>
      <c r="F17" s="56">
        <v>160.4</v>
      </c>
    </row>
    <row r="18" spans="2:6" ht="15">
      <c r="B18" s="94">
        <v>12</v>
      </c>
      <c r="C18" s="46" t="s">
        <v>352</v>
      </c>
      <c r="D18" s="56">
        <v>95.1</v>
      </c>
      <c r="E18" s="56">
        <v>110.3</v>
      </c>
      <c r="F18" s="56">
        <v>80</v>
      </c>
    </row>
    <row r="19" spans="2:6" ht="15">
      <c r="B19" s="94">
        <v>13</v>
      </c>
      <c r="C19" s="46" t="s">
        <v>220</v>
      </c>
      <c r="D19" s="56">
        <v>70.9</v>
      </c>
      <c r="E19" s="56">
        <v>70.3</v>
      </c>
      <c r="F19" s="56">
        <v>71.5</v>
      </c>
    </row>
    <row r="20" spans="2:6" ht="15">
      <c r="B20" s="94">
        <v>14</v>
      </c>
      <c r="C20" s="46" t="s">
        <v>138</v>
      </c>
      <c r="D20" s="56">
        <v>66</v>
      </c>
      <c r="E20" s="56">
        <v>69.3</v>
      </c>
      <c r="F20" s="56">
        <v>62.8</v>
      </c>
    </row>
    <row r="21" spans="2:6" ht="15">
      <c r="B21" s="94">
        <v>15</v>
      </c>
      <c r="C21" s="46" t="s">
        <v>353</v>
      </c>
      <c r="D21" s="56">
        <v>36.5</v>
      </c>
      <c r="E21" s="56">
        <v>53.6</v>
      </c>
      <c r="F21" s="56">
        <v>19.6</v>
      </c>
    </row>
    <row r="22" spans="2:6" ht="15">
      <c r="B22" s="71"/>
      <c r="C22" s="46"/>
      <c r="D22" s="56"/>
      <c r="E22" s="56"/>
      <c r="F22" s="56"/>
    </row>
    <row r="23" spans="2:6" ht="15" customHeight="1">
      <c r="B23" s="312" t="s">
        <v>165</v>
      </c>
      <c r="C23" s="312"/>
      <c r="D23" s="312"/>
      <c r="E23" s="312"/>
      <c r="F23" s="312"/>
    </row>
    <row r="24" spans="2:6" ht="15" customHeight="1">
      <c r="B24" s="313"/>
      <c r="C24" s="313"/>
      <c r="D24" s="313"/>
      <c r="E24" s="313"/>
      <c r="F24" s="313"/>
    </row>
    <row r="25" spans="2:6" ht="15" customHeight="1">
      <c r="B25" s="258" t="s">
        <v>289</v>
      </c>
      <c r="C25" s="258"/>
      <c r="D25" s="258"/>
      <c r="E25" s="258"/>
      <c r="F25" s="258"/>
    </row>
    <row r="26" spans="2:6" ht="15" customHeight="1">
      <c r="B26" s="258"/>
      <c r="C26" s="258"/>
      <c r="D26" s="258"/>
      <c r="E26" s="258"/>
      <c r="F26" s="258"/>
    </row>
    <row r="27" spans="3:6" ht="12.75">
      <c r="C27" s="3"/>
      <c r="D27" s="8"/>
      <c r="E27" s="8"/>
      <c r="F27" s="8"/>
    </row>
    <row r="28" spans="3:6" ht="12.75">
      <c r="C28" s="9"/>
      <c r="D28" s="9"/>
      <c r="E28" s="9"/>
      <c r="F28" s="9"/>
    </row>
    <row r="29" spans="3:6" ht="12.75">
      <c r="C29" s="9"/>
      <c r="D29" s="25"/>
      <c r="E29" s="14"/>
      <c r="F29" s="14"/>
    </row>
    <row r="30" spans="4:6" ht="12.75">
      <c r="D30" s="14"/>
      <c r="E30" s="14"/>
      <c r="F30" s="14"/>
    </row>
    <row r="31" spans="3:6" ht="12.75">
      <c r="C31" s="19"/>
      <c r="D31" s="20"/>
      <c r="E31" s="21"/>
      <c r="F31" s="21"/>
    </row>
    <row r="32" spans="3:6" ht="12.75">
      <c r="C32" s="22"/>
      <c r="D32" s="19"/>
      <c r="E32" s="19"/>
      <c r="F32" s="19"/>
    </row>
    <row r="33" spans="2:6" ht="12.75">
      <c r="B33" s="7"/>
      <c r="C33" s="23"/>
      <c r="D33" s="24"/>
      <c r="E33" s="24"/>
      <c r="F33" s="24"/>
    </row>
    <row r="34" spans="2:6" ht="12.75">
      <c r="B34" s="7"/>
      <c r="C34" s="23"/>
      <c r="D34" s="24"/>
      <c r="E34" s="24"/>
      <c r="F34" s="24"/>
    </row>
    <row r="35" spans="2:6" ht="12.75">
      <c r="B35" s="7"/>
      <c r="C35" s="23"/>
      <c r="D35" s="24"/>
      <c r="E35" s="24"/>
      <c r="F35" s="24"/>
    </row>
    <row r="36" spans="2:6" ht="12.75">
      <c r="B36" s="7"/>
      <c r="C36" s="23"/>
      <c r="D36" s="24"/>
      <c r="E36" s="24"/>
      <c r="F36" s="24"/>
    </row>
    <row r="37" spans="2:9" ht="12.75">
      <c r="B37" s="7"/>
      <c r="C37" s="23"/>
      <c r="D37" s="24"/>
      <c r="E37" s="24"/>
      <c r="F37" s="24"/>
      <c r="G37" s="164"/>
      <c r="H37" s="164"/>
      <c r="I37" s="164"/>
    </row>
    <row r="38" spans="2:6" ht="12.75">
      <c r="B38" s="7"/>
      <c r="C38" s="23"/>
      <c r="D38" s="24"/>
      <c r="E38" s="24"/>
      <c r="F38" s="24"/>
    </row>
    <row r="39" spans="2:6" ht="12.75">
      <c r="B39" s="7"/>
      <c r="C39" s="23"/>
      <c r="D39" s="24"/>
      <c r="E39" s="24"/>
      <c r="F39" s="24"/>
    </row>
    <row r="40" spans="2:6" ht="12.75">
      <c r="B40" s="7"/>
      <c r="C40" s="23"/>
      <c r="D40" s="24"/>
      <c r="E40" s="24"/>
      <c r="F40" s="24"/>
    </row>
    <row r="41" spans="2:6" ht="12.75">
      <c r="B41" s="7"/>
      <c r="C41" s="23"/>
      <c r="D41" s="24"/>
      <c r="E41" s="24"/>
      <c r="F41" s="24"/>
    </row>
    <row r="42" spans="2:6" ht="12.75">
      <c r="B42" s="7"/>
      <c r="C42" s="23"/>
      <c r="D42" s="24"/>
      <c r="E42" s="24"/>
      <c r="F42" s="24"/>
    </row>
    <row r="43" spans="2:6" ht="12.75">
      <c r="B43" s="7"/>
      <c r="C43" s="23"/>
      <c r="D43" s="24"/>
      <c r="E43" s="24"/>
      <c r="F43" s="24"/>
    </row>
    <row r="44" spans="2:9" ht="12.75">
      <c r="B44" s="7"/>
      <c r="C44" s="16"/>
      <c r="D44" s="24"/>
      <c r="E44" s="14"/>
      <c r="F44" s="14"/>
      <c r="G44" s="164"/>
      <c r="H44" s="164"/>
      <c r="I44" s="164"/>
    </row>
    <row r="45" spans="2:6" ht="12.75">
      <c r="B45" s="7"/>
      <c r="C45" s="23"/>
      <c r="D45" s="24"/>
      <c r="E45" s="24"/>
      <c r="F45" s="24"/>
    </row>
    <row r="46" spans="2:6" ht="12.75">
      <c r="B46" s="7"/>
      <c r="C46" s="16"/>
      <c r="D46" s="24"/>
      <c r="E46" s="14"/>
      <c r="F46" s="14"/>
    </row>
    <row r="47" spans="2:6" ht="12.75">
      <c r="B47" s="7"/>
      <c r="C47" s="16"/>
      <c r="D47" s="24"/>
      <c r="E47" s="14"/>
      <c r="F47" s="14"/>
    </row>
    <row r="48" spans="3:6" ht="12.75">
      <c r="C48" s="16"/>
      <c r="D48" s="24"/>
      <c r="E48" s="14"/>
      <c r="F48" s="14"/>
    </row>
    <row r="49" spans="3:6" ht="12.75">
      <c r="C49" s="226"/>
      <c r="D49" s="16"/>
      <c r="E49" s="16"/>
      <c r="F49" s="16"/>
    </row>
  </sheetData>
  <sheetProtection/>
  <mergeCells count="2">
    <mergeCell ref="B25:F26"/>
    <mergeCell ref="B23:F24"/>
  </mergeCells>
  <printOptions horizontalCentered="1"/>
  <pageMargins left="0.5" right="0.5" top="1" bottom="1" header="0" footer="0"/>
  <pageSetup fitToHeight="1" fitToWidth="1" orientation="portrait" r:id="rId1"/>
</worksheet>
</file>

<file path=xl/worksheets/sheet23.xml><?xml version="1.0" encoding="utf-8"?>
<worksheet xmlns="http://schemas.openxmlformats.org/spreadsheetml/2006/main" xmlns:r="http://schemas.openxmlformats.org/officeDocument/2006/relationships">
  <dimension ref="A1:G30"/>
  <sheetViews>
    <sheetView zoomScalePageLayoutView="0" workbookViewId="0" topLeftCell="A1">
      <selection activeCell="A1" sqref="A1"/>
    </sheetView>
  </sheetViews>
  <sheetFormatPr defaultColWidth="9.33203125" defaultRowHeight="12.75"/>
  <cols>
    <col min="1" max="1" width="4" style="27" customWidth="1"/>
    <col min="2" max="2" width="47.33203125" style="27" bestFit="1" customWidth="1"/>
    <col min="3" max="16384" width="9.33203125" style="27" customWidth="1"/>
  </cols>
  <sheetData>
    <row r="1" ht="15">
      <c r="A1" s="244"/>
    </row>
    <row r="2" spans="2:5" ht="15">
      <c r="B2" s="314" t="s">
        <v>235</v>
      </c>
      <c r="C2" s="314"/>
      <c r="D2" s="314"/>
      <c r="E2" s="314"/>
    </row>
    <row r="3" spans="2:5" ht="15">
      <c r="B3" s="314" t="s">
        <v>287</v>
      </c>
      <c r="C3" s="314"/>
      <c r="D3" s="314"/>
      <c r="E3" s="314"/>
    </row>
    <row r="5" spans="2:5" ht="15">
      <c r="B5" s="317" t="s">
        <v>236</v>
      </c>
      <c r="C5" s="316" t="s">
        <v>66</v>
      </c>
      <c r="D5" s="316"/>
      <c r="E5" s="316"/>
    </row>
    <row r="6" spans="2:5" ht="15">
      <c r="B6" s="318"/>
      <c r="C6" s="179" t="s">
        <v>103</v>
      </c>
      <c r="D6" s="179" t="s">
        <v>125</v>
      </c>
      <c r="E6" s="179" t="s">
        <v>126</v>
      </c>
    </row>
    <row r="7" spans="2:5" ht="15">
      <c r="B7" s="84" t="s">
        <v>133</v>
      </c>
      <c r="C7" s="155">
        <v>287</v>
      </c>
      <c r="D7" s="155">
        <v>175</v>
      </c>
      <c r="E7" s="155">
        <v>112</v>
      </c>
    </row>
    <row r="8" spans="2:5" ht="15">
      <c r="B8" s="84" t="s">
        <v>134</v>
      </c>
      <c r="C8" s="155">
        <v>267</v>
      </c>
      <c r="D8" s="155">
        <v>156</v>
      </c>
      <c r="E8" s="155">
        <v>111</v>
      </c>
    </row>
    <row r="9" spans="2:5" ht="15">
      <c r="B9" s="84" t="s">
        <v>218</v>
      </c>
      <c r="C9" s="155">
        <v>114</v>
      </c>
      <c r="D9" s="155">
        <v>80</v>
      </c>
      <c r="E9" s="155">
        <v>34</v>
      </c>
    </row>
    <row r="10" spans="2:5" ht="15">
      <c r="B10" s="84" t="s">
        <v>135</v>
      </c>
      <c r="C10" s="155">
        <v>64</v>
      </c>
      <c r="D10" s="155">
        <v>35</v>
      </c>
      <c r="E10" s="155">
        <v>29</v>
      </c>
    </row>
    <row r="11" spans="2:5" ht="15">
      <c r="B11" s="84" t="s">
        <v>136</v>
      </c>
      <c r="C11" s="155">
        <v>62</v>
      </c>
      <c r="D11" s="155">
        <v>38</v>
      </c>
      <c r="E11" s="155">
        <v>24</v>
      </c>
    </row>
    <row r="12" spans="2:5" ht="15">
      <c r="B12" s="84" t="s">
        <v>222</v>
      </c>
      <c r="C12" s="155">
        <v>39</v>
      </c>
      <c r="D12" s="155">
        <v>24</v>
      </c>
      <c r="E12" s="155">
        <v>15</v>
      </c>
    </row>
    <row r="13" spans="2:5" ht="30">
      <c r="B13" s="89" t="s">
        <v>237</v>
      </c>
      <c r="C13" s="245">
        <v>38</v>
      </c>
      <c r="D13" s="245">
        <v>25</v>
      </c>
      <c r="E13" s="245">
        <v>13</v>
      </c>
    </row>
    <row r="14" spans="2:5" ht="15">
      <c r="B14" s="84" t="s">
        <v>139</v>
      </c>
      <c r="C14" s="155">
        <v>34</v>
      </c>
      <c r="D14" s="155">
        <v>21</v>
      </c>
      <c r="E14" s="155">
        <v>13</v>
      </c>
    </row>
    <row r="15" spans="2:5" ht="15">
      <c r="B15" s="84" t="s">
        <v>137</v>
      </c>
      <c r="C15" s="155">
        <v>28</v>
      </c>
      <c r="D15" s="155">
        <v>21</v>
      </c>
      <c r="E15" s="155">
        <v>7</v>
      </c>
    </row>
    <row r="16" spans="2:5" ht="15">
      <c r="B16" s="84" t="s">
        <v>164</v>
      </c>
      <c r="C16" s="155">
        <v>27</v>
      </c>
      <c r="D16" s="155">
        <v>22</v>
      </c>
      <c r="E16" s="246">
        <v>5</v>
      </c>
    </row>
    <row r="17" spans="2:5" ht="15">
      <c r="B17" s="84" t="s">
        <v>238</v>
      </c>
      <c r="C17" s="155">
        <v>27</v>
      </c>
      <c r="D17" s="155">
        <v>16</v>
      </c>
      <c r="E17" s="155">
        <v>11</v>
      </c>
    </row>
    <row r="18" spans="2:5" ht="15">
      <c r="B18" s="84" t="s">
        <v>233</v>
      </c>
      <c r="C18" s="155">
        <v>26</v>
      </c>
      <c r="D18" s="155">
        <v>10</v>
      </c>
      <c r="E18" s="155">
        <v>16</v>
      </c>
    </row>
    <row r="19" spans="2:5" ht="15">
      <c r="B19" s="84" t="s">
        <v>162</v>
      </c>
      <c r="C19" s="155">
        <v>22</v>
      </c>
      <c r="D19" s="155">
        <v>17</v>
      </c>
      <c r="E19" s="155">
        <v>5</v>
      </c>
    </row>
    <row r="20" spans="2:5" ht="15">
      <c r="B20" s="84" t="s">
        <v>220</v>
      </c>
      <c r="C20" s="155">
        <v>17</v>
      </c>
      <c r="D20" s="155">
        <v>9</v>
      </c>
      <c r="E20" s="155">
        <v>8</v>
      </c>
    </row>
    <row r="21" spans="2:5" ht="15">
      <c r="B21" s="84" t="s">
        <v>244</v>
      </c>
      <c r="C21" s="155">
        <v>4</v>
      </c>
      <c r="D21" s="155">
        <v>2</v>
      </c>
      <c r="E21" s="246">
        <v>2</v>
      </c>
    </row>
    <row r="22" spans="2:5" ht="15">
      <c r="B22" s="84" t="s">
        <v>239</v>
      </c>
      <c r="C22" s="155">
        <v>4</v>
      </c>
      <c r="D22" s="155">
        <v>4</v>
      </c>
      <c r="E22" s="246" t="s">
        <v>284</v>
      </c>
    </row>
    <row r="23" spans="2:7" ht="15">
      <c r="B23" s="84" t="s">
        <v>240</v>
      </c>
      <c r="C23" s="155">
        <v>3</v>
      </c>
      <c r="D23" s="155">
        <v>1</v>
      </c>
      <c r="E23" s="246">
        <v>2</v>
      </c>
      <c r="G23" s="36"/>
    </row>
    <row r="24" spans="2:7" ht="15">
      <c r="B24" s="84" t="s">
        <v>213</v>
      </c>
      <c r="C24" s="155">
        <v>311</v>
      </c>
      <c r="D24" s="155">
        <v>166</v>
      </c>
      <c r="E24" s="155">
        <v>145</v>
      </c>
      <c r="G24" s="36"/>
    </row>
    <row r="25" spans="2:5" ht="15">
      <c r="B25" s="88"/>
      <c r="C25" s="156"/>
      <c r="D25" s="156"/>
      <c r="E25" s="156"/>
    </row>
    <row r="26" spans="2:5" ht="15">
      <c r="B26" s="88" t="s">
        <v>241</v>
      </c>
      <c r="C26" s="156">
        <v>1374</v>
      </c>
      <c r="D26" s="156">
        <v>822</v>
      </c>
      <c r="E26" s="156">
        <v>552</v>
      </c>
    </row>
    <row r="28" spans="2:5" ht="46.5" customHeight="1">
      <c r="B28" s="315" t="s">
        <v>242</v>
      </c>
      <c r="C28" s="315"/>
      <c r="D28" s="315"/>
      <c r="E28" s="315"/>
    </row>
    <row r="30" spans="2:5" ht="45.75" customHeight="1">
      <c r="B30" s="315" t="s">
        <v>356</v>
      </c>
      <c r="C30" s="315"/>
      <c r="D30" s="315"/>
      <c r="E30" s="315"/>
    </row>
  </sheetData>
  <sheetProtection/>
  <mergeCells count="6">
    <mergeCell ref="B2:E2"/>
    <mergeCell ref="B3:E3"/>
    <mergeCell ref="B28:E28"/>
    <mergeCell ref="B30:E30"/>
    <mergeCell ref="C5:E5"/>
    <mergeCell ref="B5:B6"/>
  </mergeCells>
  <printOptions horizontalCentered="1"/>
  <pageMargins left="0.75" right="0.75" top="1" bottom="1" header="0.5" footer="0.5"/>
  <pageSetup horizontalDpi="600" verticalDpi="600" orientation="portrait" r:id="rId1"/>
</worksheet>
</file>

<file path=xl/worksheets/sheet24.xml><?xml version="1.0" encoding="utf-8"?>
<worksheet xmlns="http://schemas.openxmlformats.org/spreadsheetml/2006/main" xmlns:r="http://schemas.openxmlformats.org/officeDocument/2006/relationships">
  <dimension ref="A2:Q28"/>
  <sheetViews>
    <sheetView zoomScalePageLayoutView="0" workbookViewId="0" topLeftCell="A1">
      <selection activeCell="A1" sqref="A1"/>
    </sheetView>
  </sheetViews>
  <sheetFormatPr defaultColWidth="9.33203125" defaultRowHeight="12.75"/>
  <cols>
    <col min="1" max="1" width="3.83203125" style="230" customWidth="1"/>
    <col min="2" max="2" width="14.33203125" style="230" bestFit="1" customWidth="1"/>
    <col min="3" max="9" width="12.66015625" style="230" bestFit="1" customWidth="1"/>
    <col min="10" max="11" width="10.66015625" style="230" bestFit="1" customWidth="1"/>
    <col min="12" max="14" width="9.33203125" style="230" bestFit="1" customWidth="1"/>
    <col min="15" max="17" width="10.66015625" style="230" bestFit="1" customWidth="1"/>
    <col min="18" max="16384" width="9.33203125" style="230" customWidth="1"/>
  </cols>
  <sheetData>
    <row r="2" spans="2:17" ht="15.75">
      <c r="B2" s="321" t="s">
        <v>357</v>
      </c>
      <c r="C2" s="321"/>
      <c r="D2" s="321"/>
      <c r="E2" s="321"/>
      <c r="F2" s="321"/>
      <c r="G2" s="321"/>
      <c r="H2" s="321"/>
      <c r="I2" s="321"/>
      <c r="J2" s="321"/>
      <c r="K2" s="321"/>
      <c r="L2" s="321"/>
      <c r="M2" s="321"/>
      <c r="N2" s="321"/>
      <c r="O2" s="321"/>
      <c r="P2" s="321"/>
      <c r="Q2" s="321"/>
    </row>
    <row r="3" spans="2:17" ht="15.75">
      <c r="B3" s="322" t="s">
        <v>358</v>
      </c>
      <c r="C3" s="322"/>
      <c r="D3" s="322"/>
      <c r="E3" s="322"/>
      <c r="F3" s="322"/>
      <c r="G3" s="322"/>
      <c r="H3" s="322"/>
      <c r="I3" s="322"/>
      <c r="J3" s="322"/>
      <c r="K3" s="322"/>
      <c r="L3" s="322"/>
      <c r="M3" s="322"/>
      <c r="N3" s="322"/>
      <c r="O3" s="322"/>
      <c r="P3" s="322"/>
      <c r="Q3" s="322"/>
    </row>
    <row r="4" spans="1:17" ht="15">
      <c r="A4" s="229"/>
      <c r="B4" s="319" t="s">
        <v>71</v>
      </c>
      <c r="C4" s="236" t="s">
        <v>66</v>
      </c>
      <c r="D4" s="237"/>
      <c r="E4" s="239"/>
      <c r="F4" s="238" t="s">
        <v>31</v>
      </c>
      <c r="G4" s="237"/>
      <c r="H4" s="239"/>
      <c r="I4" s="238" t="s">
        <v>32</v>
      </c>
      <c r="J4" s="237"/>
      <c r="K4" s="239"/>
      <c r="L4" s="238" t="s">
        <v>262</v>
      </c>
      <c r="M4" s="237"/>
      <c r="N4" s="239"/>
      <c r="O4" s="238" t="s">
        <v>142</v>
      </c>
      <c r="P4" s="237"/>
      <c r="Q4" s="239"/>
    </row>
    <row r="5" spans="2:17" s="231" customFormat="1" ht="15">
      <c r="B5" s="320"/>
      <c r="C5" s="242" t="s">
        <v>103</v>
      </c>
      <c r="D5" s="242" t="s">
        <v>125</v>
      </c>
      <c r="E5" s="243" t="s">
        <v>126</v>
      </c>
      <c r="F5" s="242" t="s">
        <v>103</v>
      </c>
      <c r="G5" s="242" t="s">
        <v>125</v>
      </c>
      <c r="H5" s="243" t="s">
        <v>126</v>
      </c>
      <c r="I5" s="242" t="s">
        <v>103</v>
      </c>
      <c r="J5" s="242" t="s">
        <v>125</v>
      </c>
      <c r="K5" s="243" t="s">
        <v>126</v>
      </c>
      <c r="L5" s="242" t="s">
        <v>103</v>
      </c>
      <c r="M5" s="242" t="s">
        <v>125</v>
      </c>
      <c r="N5" s="243" t="s">
        <v>126</v>
      </c>
      <c r="O5" s="242" t="s">
        <v>103</v>
      </c>
      <c r="P5" s="242" t="s">
        <v>125</v>
      </c>
      <c r="Q5" s="243" t="s">
        <v>126</v>
      </c>
    </row>
    <row r="6" spans="1:17" ht="14.25">
      <c r="A6" s="231"/>
      <c r="B6" s="234" t="s">
        <v>166</v>
      </c>
      <c r="C6" s="240">
        <v>112871</v>
      </c>
      <c r="D6" s="240">
        <v>57770</v>
      </c>
      <c r="E6" s="232">
        <v>55101</v>
      </c>
      <c r="F6" s="240">
        <v>84448</v>
      </c>
      <c r="G6" s="240">
        <v>43214</v>
      </c>
      <c r="H6" s="232">
        <v>41234</v>
      </c>
      <c r="I6" s="240">
        <v>23124</v>
      </c>
      <c r="J6" s="240">
        <v>11875</v>
      </c>
      <c r="K6" s="232">
        <v>11249</v>
      </c>
      <c r="L6" s="240">
        <v>1333</v>
      </c>
      <c r="M6" s="240">
        <v>681</v>
      </c>
      <c r="N6" s="232">
        <v>652</v>
      </c>
      <c r="O6" s="240">
        <v>3966</v>
      </c>
      <c r="P6" s="240">
        <v>2000</v>
      </c>
      <c r="Q6" s="232">
        <v>1966</v>
      </c>
    </row>
    <row r="7" spans="1:17" ht="14.25">
      <c r="A7" s="231"/>
      <c r="B7" s="234" t="s">
        <v>176</v>
      </c>
      <c r="C7" s="240">
        <v>459897</v>
      </c>
      <c r="D7" s="240">
        <v>235467</v>
      </c>
      <c r="E7" s="232">
        <v>224430</v>
      </c>
      <c r="F7" s="240">
        <v>344725</v>
      </c>
      <c r="G7" s="240">
        <v>176680</v>
      </c>
      <c r="H7" s="232">
        <v>168045</v>
      </c>
      <c r="I7" s="240">
        <v>93031</v>
      </c>
      <c r="J7" s="240">
        <v>47620</v>
      </c>
      <c r="K7" s="232">
        <v>45411</v>
      </c>
      <c r="L7" s="240">
        <v>5405</v>
      </c>
      <c r="M7" s="240">
        <v>2781</v>
      </c>
      <c r="N7" s="232">
        <v>2624</v>
      </c>
      <c r="O7" s="240">
        <v>16736</v>
      </c>
      <c r="P7" s="240">
        <v>8386</v>
      </c>
      <c r="Q7" s="232">
        <v>8350</v>
      </c>
    </row>
    <row r="8" spans="1:17" ht="14.25">
      <c r="A8" s="231"/>
      <c r="B8" s="234" t="s">
        <v>177</v>
      </c>
      <c r="C8" s="240">
        <v>614368</v>
      </c>
      <c r="D8" s="240">
        <v>314101</v>
      </c>
      <c r="E8" s="232">
        <v>300267</v>
      </c>
      <c r="F8" s="240">
        <v>470564</v>
      </c>
      <c r="G8" s="240">
        <v>240740</v>
      </c>
      <c r="H8" s="232">
        <v>229824</v>
      </c>
      <c r="I8" s="240">
        <v>113924</v>
      </c>
      <c r="J8" s="240">
        <v>58250</v>
      </c>
      <c r="K8" s="232">
        <v>55674</v>
      </c>
      <c r="L8" s="240">
        <v>7077</v>
      </c>
      <c r="M8" s="240">
        <v>3595</v>
      </c>
      <c r="N8" s="232">
        <v>3482</v>
      </c>
      <c r="O8" s="240">
        <v>22803</v>
      </c>
      <c r="P8" s="240">
        <v>11516</v>
      </c>
      <c r="Q8" s="232">
        <v>11287</v>
      </c>
    </row>
    <row r="9" spans="1:17" ht="14.25">
      <c r="A9" s="231"/>
      <c r="B9" s="234" t="s">
        <v>178</v>
      </c>
      <c r="C9" s="240">
        <v>651646</v>
      </c>
      <c r="D9" s="240">
        <v>333328</v>
      </c>
      <c r="E9" s="232">
        <v>318318</v>
      </c>
      <c r="F9" s="240">
        <v>505267</v>
      </c>
      <c r="G9" s="240">
        <v>259228</v>
      </c>
      <c r="H9" s="232">
        <v>246039</v>
      </c>
      <c r="I9" s="240">
        <v>116657</v>
      </c>
      <c r="J9" s="240">
        <v>59356</v>
      </c>
      <c r="K9" s="232">
        <v>57301</v>
      </c>
      <c r="L9" s="240">
        <v>7320</v>
      </c>
      <c r="M9" s="240">
        <v>3678</v>
      </c>
      <c r="N9" s="232">
        <v>3642</v>
      </c>
      <c r="O9" s="240">
        <v>22402</v>
      </c>
      <c r="P9" s="240">
        <v>11066</v>
      </c>
      <c r="Q9" s="232">
        <v>11336</v>
      </c>
    </row>
    <row r="10" spans="1:17" ht="14.25">
      <c r="A10" s="231"/>
      <c r="B10" s="234" t="s">
        <v>245</v>
      </c>
      <c r="C10" s="240">
        <v>685494</v>
      </c>
      <c r="D10" s="240">
        <v>351366</v>
      </c>
      <c r="E10" s="232">
        <v>334128</v>
      </c>
      <c r="F10" s="240">
        <v>531574</v>
      </c>
      <c r="G10" s="240">
        <v>273031</v>
      </c>
      <c r="H10" s="232">
        <v>258543</v>
      </c>
      <c r="I10" s="240">
        <v>124426</v>
      </c>
      <c r="J10" s="240">
        <v>63217</v>
      </c>
      <c r="K10" s="232">
        <v>61209</v>
      </c>
      <c r="L10" s="240">
        <v>7782</v>
      </c>
      <c r="M10" s="240">
        <v>3896</v>
      </c>
      <c r="N10" s="232">
        <v>3886</v>
      </c>
      <c r="O10" s="240">
        <v>21712</v>
      </c>
      <c r="P10" s="240">
        <v>11222</v>
      </c>
      <c r="Q10" s="232">
        <v>10490</v>
      </c>
    </row>
    <row r="11" spans="1:17" ht="14.25">
      <c r="A11" s="231"/>
      <c r="B11" s="234" t="s">
        <v>246</v>
      </c>
      <c r="C11" s="240">
        <v>725829</v>
      </c>
      <c r="D11" s="240">
        <v>368008</v>
      </c>
      <c r="E11" s="232">
        <v>357821</v>
      </c>
      <c r="F11" s="240">
        <v>551932</v>
      </c>
      <c r="G11" s="240">
        <v>280822</v>
      </c>
      <c r="H11" s="232">
        <v>271110</v>
      </c>
      <c r="I11" s="240">
        <v>138820</v>
      </c>
      <c r="J11" s="240">
        <v>69178</v>
      </c>
      <c r="K11" s="232">
        <v>69642</v>
      </c>
      <c r="L11" s="240">
        <v>7840</v>
      </c>
      <c r="M11" s="240">
        <v>3937</v>
      </c>
      <c r="N11" s="232">
        <v>3903</v>
      </c>
      <c r="O11" s="240">
        <v>27237</v>
      </c>
      <c r="P11" s="240">
        <v>14071</v>
      </c>
      <c r="Q11" s="232">
        <v>13166</v>
      </c>
    </row>
    <row r="12" spans="1:17" ht="14.25">
      <c r="A12" s="231"/>
      <c r="B12" s="234" t="s">
        <v>247</v>
      </c>
      <c r="C12" s="240">
        <v>594574</v>
      </c>
      <c r="D12" s="240">
        <v>300226</v>
      </c>
      <c r="E12" s="232">
        <v>294348</v>
      </c>
      <c r="F12" s="240">
        <v>468925</v>
      </c>
      <c r="G12" s="240">
        <v>238885</v>
      </c>
      <c r="H12" s="232">
        <v>230040</v>
      </c>
      <c r="I12" s="240">
        <v>96806</v>
      </c>
      <c r="J12" s="240">
        <v>47043</v>
      </c>
      <c r="K12" s="232">
        <v>49763</v>
      </c>
      <c r="L12" s="240">
        <v>5730</v>
      </c>
      <c r="M12" s="240">
        <v>2919</v>
      </c>
      <c r="N12" s="232">
        <v>2811</v>
      </c>
      <c r="O12" s="240">
        <v>23113</v>
      </c>
      <c r="P12" s="240">
        <v>11379</v>
      </c>
      <c r="Q12" s="232">
        <v>11734</v>
      </c>
    </row>
    <row r="13" spans="1:17" ht="14.25">
      <c r="A13" s="231"/>
      <c r="B13" s="234" t="s">
        <v>248</v>
      </c>
      <c r="C13" s="240">
        <v>591507</v>
      </c>
      <c r="D13" s="240">
        <v>294158</v>
      </c>
      <c r="E13" s="232">
        <v>297349</v>
      </c>
      <c r="F13" s="240">
        <v>471265</v>
      </c>
      <c r="G13" s="240">
        <v>237462</v>
      </c>
      <c r="H13" s="232">
        <v>233803</v>
      </c>
      <c r="I13" s="240">
        <v>90037</v>
      </c>
      <c r="J13" s="240">
        <v>42581</v>
      </c>
      <c r="K13" s="232">
        <v>47456</v>
      </c>
      <c r="L13" s="240">
        <v>5612</v>
      </c>
      <c r="M13" s="240">
        <v>2772</v>
      </c>
      <c r="N13" s="232">
        <v>2840</v>
      </c>
      <c r="O13" s="240">
        <v>24593</v>
      </c>
      <c r="P13" s="240">
        <v>11343</v>
      </c>
      <c r="Q13" s="232">
        <v>13250</v>
      </c>
    </row>
    <row r="14" spans="1:17" ht="14.25">
      <c r="A14" s="231"/>
      <c r="B14" s="234" t="s">
        <v>249</v>
      </c>
      <c r="C14" s="240">
        <v>562527</v>
      </c>
      <c r="D14" s="240">
        <v>278989</v>
      </c>
      <c r="E14" s="232">
        <v>283538</v>
      </c>
      <c r="F14" s="240">
        <v>444070</v>
      </c>
      <c r="G14" s="240">
        <v>223438</v>
      </c>
      <c r="H14" s="232">
        <v>220632</v>
      </c>
      <c r="I14" s="240">
        <v>88451</v>
      </c>
      <c r="J14" s="240">
        <v>41255</v>
      </c>
      <c r="K14" s="232">
        <v>47196</v>
      </c>
      <c r="L14" s="240">
        <v>5425</v>
      </c>
      <c r="M14" s="240">
        <v>2691</v>
      </c>
      <c r="N14" s="232">
        <v>2734</v>
      </c>
      <c r="O14" s="240">
        <v>24581</v>
      </c>
      <c r="P14" s="240">
        <v>11605</v>
      </c>
      <c r="Q14" s="232">
        <v>12976</v>
      </c>
    </row>
    <row r="15" spans="1:17" ht="14.25">
      <c r="A15" s="231"/>
      <c r="B15" s="234" t="s">
        <v>250</v>
      </c>
      <c r="C15" s="240">
        <v>639994</v>
      </c>
      <c r="D15" s="240">
        <v>316752</v>
      </c>
      <c r="E15" s="232">
        <v>323242</v>
      </c>
      <c r="F15" s="240">
        <v>510196</v>
      </c>
      <c r="G15" s="240">
        <v>256195</v>
      </c>
      <c r="H15" s="232">
        <v>254001</v>
      </c>
      <c r="I15" s="240">
        <v>99357</v>
      </c>
      <c r="J15" s="240">
        <v>46030</v>
      </c>
      <c r="K15" s="232">
        <v>53327</v>
      </c>
      <c r="L15" s="240">
        <v>5945</v>
      </c>
      <c r="M15" s="240">
        <v>2891</v>
      </c>
      <c r="N15" s="232">
        <v>3054</v>
      </c>
      <c r="O15" s="240">
        <v>24496</v>
      </c>
      <c r="P15" s="240">
        <v>11636</v>
      </c>
      <c r="Q15" s="232">
        <v>12860</v>
      </c>
    </row>
    <row r="16" spans="1:17" ht="14.25">
      <c r="A16" s="231"/>
      <c r="B16" s="234" t="s">
        <v>251</v>
      </c>
      <c r="C16" s="240">
        <v>677691</v>
      </c>
      <c r="D16" s="240">
        <v>335564</v>
      </c>
      <c r="E16" s="232">
        <v>342127</v>
      </c>
      <c r="F16" s="240">
        <v>559376</v>
      </c>
      <c r="G16" s="240">
        <v>279516</v>
      </c>
      <c r="H16" s="232">
        <v>279860</v>
      </c>
      <c r="I16" s="240">
        <v>92565</v>
      </c>
      <c r="J16" s="240">
        <v>43303</v>
      </c>
      <c r="K16" s="232">
        <v>49262</v>
      </c>
      <c r="L16" s="240">
        <v>5928</v>
      </c>
      <c r="M16" s="240">
        <v>2943</v>
      </c>
      <c r="N16" s="232">
        <v>2985</v>
      </c>
      <c r="O16" s="240">
        <v>19822</v>
      </c>
      <c r="P16" s="240">
        <v>9802</v>
      </c>
      <c r="Q16" s="232">
        <v>10020</v>
      </c>
    </row>
    <row r="17" spans="1:17" ht="14.25">
      <c r="A17" s="231"/>
      <c r="B17" s="234" t="s">
        <v>252</v>
      </c>
      <c r="C17" s="240">
        <v>744323</v>
      </c>
      <c r="D17" s="240">
        <v>366340</v>
      </c>
      <c r="E17" s="232">
        <v>377983</v>
      </c>
      <c r="F17" s="240">
        <v>629175</v>
      </c>
      <c r="G17" s="240">
        <v>312582</v>
      </c>
      <c r="H17" s="232">
        <v>316593</v>
      </c>
      <c r="I17" s="240">
        <v>92880</v>
      </c>
      <c r="J17" s="240">
        <v>42845</v>
      </c>
      <c r="K17" s="232">
        <v>50035</v>
      </c>
      <c r="L17" s="240">
        <v>6101</v>
      </c>
      <c r="M17" s="240">
        <v>2966</v>
      </c>
      <c r="N17" s="232">
        <v>3135</v>
      </c>
      <c r="O17" s="240">
        <v>16167</v>
      </c>
      <c r="P17" s="240">
        <v>7947</v>
      </c>
      <c r="Q17" s="232">
        <v>8220</v>
      </c>
    </row>
    <row r="18" spans="1:17" ht="14.25">
      <c r="A18" s="231"/>
      <c r="B18" s="234" t="s">
        <v>253</v>
      </c>
      <c r="C18" s="240">
        <v>727580</v>
      </c>
      <c r="D18" s="240">
        <v>354536</v>
      </c>
      <c r="E18" s="232">
        <v>373044</v>
      </c>
      <c r="F18" s="240">
        <v>617850</v>
      </c>
      <c r="G18" s="240">
        <v>304104</v>
      </c>
      <c r="H18" s="232">
        <v>313746</v>
      </c>
      <c r="I18" s="240">
        <v>90807</v>
      </c>
      <c r="J18" s="240">
        <v>41400</v>
      </c>
      <c r="K18" s="232">
        <v>49407</v>
      </c>
      <c r="L18" s="240">
        <v>5484</v>
      </c>
      <c r="M18" s="240">
        <v>2638</v>
      </c>
      <c r="N18" s="232">
        <v>2846</v>
      </c>
      <c r="O18" s="240">
        <v>13439</v>
      </c>
      <c r="P18" s="240">
        <v>6394</v>
      </c>
      <c r="Q18" s="232">
        <v>7045</v>
      </c>
    </row>
    <row r="19" spans="1:17" ht="14.25">
      <c r="A19" s="231"/>
      <c r="B19" s="234" t="s">
        <v>254</v>
      </c>
      <c r="C19" s="240">
        <v>619728</v>
      </c>
      <c r="D19" s="240">
        <v>299322</v>
      </c>
      <c r="E19" s="232">
        <v>320406</v>
      </c>
      <c r="F19" s="240">
        <v>530350</v>
      </c>
      <c r="G19" s="240">
        <v>259889</v>
      </c>
      <c r="H19" s="232">
        <v>270461</v>
      </c>
      <c r="I19" s="240">
        <v>74200</v>
      </c>
      <c r="J19" s="240">
        <v>32533</v>
      </c>
      <c r="K19" s="232">
        <v>41667</v>
      </c>
      <c r="L19" s="240">
        <v>4127</v>
      </c>
      <c r="M19" s="240">
        <v>1951</v>
      </c>
      <c r="N19" s="232">
        <v>2176</v>
      </c>
      <c r="O19" s="240">
        <v>11051</v>
      </c>
      <c r="P19" s="240">
        <v>4949</v>
      </c>
      <c r="Q19" s="232">
        <v>6102</v>
      </c>
    </row>
    <row r="20" spans="1:17" ht="14.25">
      <c r="A20" s="231"/>
      <c r="B20" s="234" t="s">
        <v>255</v>
      </c>
      <c r="C20" s="240">
        <v>482579</v>
      </c>
      <c r="D20" s="240">
        <v>230483</v>
      </c>
      <c r="E20" s="232">
        <v>252096</v>
      </c>
      <c r="F20" s="240">
        <v>417344</v>
      </c>
      <c r="G20" s="240">
        <v>201940</v>
      </c>
      <c r="H20" s="232">
        <v>215404</v>
      </c>
      <c r="I20" s="240">
        <v>53547</v>
      </c>
      <c r="J20" s="240">
        <v>23249</v>
      </c>
      <c r="K20" s="232">
        <v>30298</v>
      </c>
      <c r="L20" s="240">
        <v>2917</v>
      </c>
      <c r="M20" s="240">
        <v>1344</v>
      </c>
      <c r="N20" s="232">
        <v>1573</v>
      </c>
      <c r="O20" s="240">
        <v>8771</v>
      </c>
      <c r="P20" s="240">
        <v>3950</v>
      </c>
      <c r="Q20" s="232">
        <v>4821</v>
      </c>
    </row>
    <row r="21" spans="1:17" ht="14.25">
      <c r="A21" s="231"/>
      <c r="B21" s="234" t="s">
        <v>256</v>
      </c>
      <c r="C21" s="240">
        <v>352860</v>
      </c>
      <c r="D21" s="240">
        <v>164357</v>
      </c>
      <c r="E21" s="232">
        <v>188503</v>
      </c>
      <c r="F21" s="240">
        <v>309637</v>
      </c>
      <c r="G21" s="240">
        <v>145558</v>
      </c>
      <c r="H21" s="232">
        <v>164079</v>
      </c>
      <c r="I21" s="240">
        <v>35226</v>
      </c>
      <c r="J21" s="240">
        <v>15038</v>
      </c>
      <c r="K21" s="232">
        <v>20188</v>
      </c>
      <c r="L21" s="240">
        <v>1822</v>
      </c>
      <c r="M21" s="240">
        <v>857</v>
      </c>
      <c r="N21" s="232">
        <v>965</v>
      </c>
      <c r="O21" s="240">
        <v>6175</v>
      </c>
      <c r="P21" s="240">
        <v>2904</v>
      </c>
      <c r="Q21" s="232">
        <v>3271</v>
      </c>
    </row>
    <row r="22" spans="1:17" ht="14.25">
      <c r="A22" s="231"/>
      <c r="B22" s="234" t="s">
        <v>257</v>
      </c>
      <c r="C22" s="240">
        <v>250302</v>
      </c>
      <c r="D22" s="240">
        <v>110495</v>
      </c>
      <c r="E22" s="232">
        <v>139807</v>
      </c>
      <c r="F22" s="240">
        <v>221009</v>
      </c>
      <c r="G22" s="240">
        <v>98803</v>
      </c>
      <c r="H22" s="232">
        <v>122206</v>
      </c>
      <c r="I22" s="240">
        <v>24406</v>
      </c>
      <c r="J22" s="240">
        <v>9428</v>
      </c>
      <c r="K22" s="232">
        <v>14978</v>
      </c>
      <c r="L22" s="240">
        <v>1129</v>
      </c>
      <c r="M22" s="240">
        <v>475</v>
      </c>
      <c r="N22" s="232">
        <v>654</v>
      </c>
      <c r="O22" s="240">
        <v>3758</v>
      </c>
      <c r="P22" s="240">
        <v>1789</v>
      </c>
      <c r="Q22" s="232">
        <v>1969</v>
      </c>
    </row>
    <row r="23" spans="1:17" ht="14.25">
      <c r="A23" s="231"/>
      <c r="B23" s="234" t="s">
        <v>258</v>
      </c>
      <c r="C23" s="240">
        <v>193218</v>
      </c>
      <c r="D23" s="240">
        <v>78203</v>
      </c>
      <c r="E23" s="232">
        <v>115015</v>
      </c>
      <c r="F23" s="240">
        <v>172025</v>
      </c>
      <c r="G23" s="240">
        <v>70404</v>
      </c>
      <c r="H23" s="232">
        <v>101621</v>
      </c>
      <c r="I23" s="240">
        <v>18372</v>
      </c>
      <c r="J23" s="240">
        <v>6604</v>
      </c>
      <c r="K23" s="232">
        <v>11768</v>
      </c>
      <c r="L23" s="240">
        <v>673</v>
      </c>
      <c r="M23" s="240">
        <v>283</v>
      </c>
      <c r="N23" s="232">
        <v>390</v>
      </c>
      <c r="O23" s="240">
        <v>2148</v>
      </c>
      <c r="P23" s="240">
        <v>912</v>
      </c>
      <c r="Q23" s="232">
        <v>1236</v>
      </c>
    </row>
    <row r="24" spans="1:17" ht="14.25">
      <c r="A24" s="231"/>
      <c r="B24" s="234" t="s">
        <v>51</v>
      </c>
      <c r="C24" s="240">
        <v>208634</v>
      </c>
      <c r="D24" s="240">
        <v>69819</v>
      </c>
      <c r="E24" s="232">
        <v>138815</v>
      </c>
      <c r="F24" s="240">
        <v>187331</v>
      </c>
      <c r="G24" s="240">
        <v>63121</v>
      </c>
      <c r="H24" s="232">
        <v>124210</v>
      </c>
      <c r="I24" s="240">
        <v>18985</v>
      </c>
      <c r="J24" s="240">
        <v>5900</v>
      </c>
      <c r="K24" s="232">
        <v>13085</v>
      </c>
      <c r="L24" s="240">
        <v>641</v>
      </c>
      <c r="M24" s="240">
        <v>204</v>
      </c>
      <c r="N24" s="232">
        <v>437</v>
      </c>
      <c r="O24" s="240">
        <v>1677</v>
      </c>
      <c r="P24" s="240">
        <v>594</v>
      </c>
      <c r="Q24" s="232">
        <v>1083</v>
      </c>
    </row>
    <row r="25" spans="1:17" ht="14.25">
      <c r="A25" s="231"/>
      <c r="B25" s="235" t="s">
        <v>55</v>
      </c>
      <c r="C25" s="241">
        <v>9895622</v>
      </c>
      <c r="D25" s="241">
        <v>4859284</v>
      </c>
      <c r="E25" s="233">
        <v>5036338</v>
      </c>
      <c r="F25" s="241">
        <v>8027063</v>
      </c>
      <c r="G25" s="241">
        <v>3965612</v>
      </c>
      <c r="H25" s="233">
        <v>4061451</v>
      </c>
      <c r="I25" s="241">
        <v>1485621</v>
      </c>
      <c r="J25" s="241">
        <v>706705</v>
      </c>
      <c r="K25" s="233">
        <v>778916</v>
      </c>
      <c r="L25" s="241">
        <v>88291</v>
      </c>
      <c r="M25" s="241">
        <v>43502</v>
      </c>
      <c r="N25" s="233">
        <v>44789</v>
      </c>
      <c r="O25" s="241">
        <v>294647</v>
      </c>
      <c r="P25" s="241">
        <v>143465</v>
      </c>
      <c r="Q25" s="233">
        <v>151182</v>
      </c>
    </row>
    <row r="27" spans="2:17" ht="14.25">
      <c r="B27" s="323" t="s">
        <v>359</v>
      </c>
      <c r="C27" s="323"/>
      <c r="D27" s="323"/>
      <c r="E27" s="323"/>
      <c r="F27" s="323"/>
      <c r="G27" s="323"/>
      <c r="H27" s="323"/>
      <c r="I27" s="323"/>
      <c r="J27" s="323"/>
      <c r="K27" s="323"/>
      <c r="L27" s="323"/>
      <c r="M27" s="323"/>
      <c r="N27" s="323"/>
      <c r="O27" s="323"/>
      <c r="P27" s="323"/>
      <c r="Q27" s="323"/>
    </row>
    <row r="28" spans="2:17" ht="14.25">
      <c r="B28" s="323"/>
      <c r="C28" s="323"/>
      <c r="D28" s="323"/>
      <c r="E28" s="323"/>
      <c r="F28" s="323"/>
      <c r="G28" s="323"/>
      <c r="H28" s="323"/>
      <c r="I28" s="323"/>
      <c r="J28" s="323"/>
      <c r="K28" s="323"/>
      <c r="L28" s="323"/>
      <c r="M28" s="323"/>
      <c r="N28" s="323"/>
      <c r="O28" s="323"/>
      <c r="P28" s="323"/>
      <c r="Q28" s="323"/>
    </row>
  </sheetData>
  <sheetProtection/>
  <mergeCells count="4">
    <mergeCell ref="B4:B5"/>
    <mergeCell ref="B2:Q2"/>
    <mergeCell ref="B3:Q3"/>
    <mergeCell ref="B27:Q28"/>
  </mergeCells>
  <printOptions horizontalCentered="1"/>
  <pageMargins left="0" right="0" top="1" bottom="1" header="0.5" footer="0.5"/>
  <pageSetup orientation="landscape" r:id="rId1"/>
</worksheet>
</file>

<file path=xl/worksheets/sheet3.xml><?xml version="1.0" encoding="utf-8"?>
<worksheet xmlns="http://schemas.openxmlformats.org/spreadsheetml/2006/main" xmlns:r="http://schemas.openxmlformats.org/officeDocument/2006/relationships">
  <dimension ref="B1:L35"/>
  <sheetViews>
    <sheetView zoomScalePageLayoutView="0" workbookViewId="0" topLeftCell="A1">
      <selection activeCell="A1" sqref="A1"/>
    </sheetView>
  </sheetViews>
  <sheetFormatPr defaultColWidth="9.33203125" defaultRowHeight="12.75"/>
  <cols>
    <col min="1" max="1" width="3.83203125" style="1" customWidth="1"/>
    <col min="2" max="2" width="4.66015625" style="1" customWidth="1"/>
    <col min="3" max="3" width="13.83203125" style="1" customWidth="1"/>
    <col min="4" max="4" width="8.83203125" style="1" customWidth="1"/>
    <col min="5" max="5" width="10.83203125" style="1" customWidth="1"/>
    <col min="6" max="6" width="13.83203125" style="1" customWidth="1"/>
    <col min="7" max="7" width="8.83203125" style="1" customWidth="1"/>
    <col min="8" max="11" width="9.33203125" style="1" customWidth="1"/>
    <col min="12" max="12" width="8.66015625" style="1" bestFit="1" customWidth="1"/>
    <col min="13" max="16384" width="9.33203125" style="1" customWidth="1"/>
  </cols>
  <sheetData>
    <row r="1" spans="2:3" ht="15.75">
      <c r="B1" s="40"/>
      <c r="C1" s="15"/>
    </row>
    <row r="2" spans="3:7" ht="15">
      <c r="C2" s="41" t="s">
        <v>11</v>
      </c>
      <c r="D2" s="29"/>
      <c r="E2" s="29"/>
      <c r="F2" s="29"/>
      <c r="G2" s="29"/>
    </row>
    <row r="3" spans="3:7" ht="15.75">
      <c r="C3" s="42" t="s">
        <v>12</v>
      </c>
      <c r="D3" s="29"/>
      <c r="E3" s="29"/>
      <c r="F3" s="29"/>
      <c r="G3" s="29"/>
    </row>
    <row r="4" spans="3:7" ht="15">
      <c r="C4" s="41" t="s">
        <v>279</v>
      </c>
      <c r="D4" s="29"/>
      <c r="E4" s="29"/>
      <c r="F4" s="29"/>
      <c r="G4" s="29"/>
    </row>
    <row r="5" spans="3:7" ht="15">
      <c r="C5" s="67" t="s">
        <v>183</v>
      </c>
      <c r="D5" s="68"/>
      <c r="E5" s="254" t="s">
        <v>185</v>
      </c>
      <c r="F5" s="69" t="s">
        <v>184</v>
      </c>
      <c r="G5" s="90"/>
    </row>
    <row r="6" spans="3:7" ht="15">
      <c r="C6" s="71" t="s">
        <v>68</v>
      </c>
      <c r="D6" s="91" t="s">
        <v>69</v>
      </c>
      <c r="E6" s="255"/>
      <c r="F6" s="71" t="s">
        <v>68</v>
      </c>
      <c r="G6" s="43" t="s">
        <v>69</v>
      </c>
    </row>
    <row r="7" spans="3:12" ht="15">
      <c r="C7" s="92">
        <v>1921031</v>
      </c>
      <c r="D7" s="93">
        <v>9.5</v>
      </c>
      <c r="E7" s="94" t="s">
        <v>13</v>
      </c>
      <c r="F7" s="95">
        <v>76321</v>
      </c>
      <c r="G7" s="96">
        <v>8.6</v>
      </c>
      <c r="K7" s="14"/>
      <c r="L7" s="164"/>
    </row>
    <row r="8" spans="3:12" ht="15">
      <c r="C8" s="92">
        <v>1989841</v>
      </c>
      <c r="D8" s="93">
        <v>8.8</v>
      </c>
      <c r="E8" s="94" t="s">
        <v>15</v>
      </c>
      <c r="F8" s="95">
        <v>74991</v>
      </c>
      <c r="G8" s="96">
        <v>8.1</v>
      </c>
      <c r="K8" s="14"/>
      <c r="L8" s="164"/>
    </row>
    <row r="9" spans="3:12" ht="15">
      <c r="C9" s="92">
        <v>2148463</v>
      </c>
      <c r="D9" s="93">
        <v>8.6</v>
      </c>
      <c r="E9" s="94" t="s">
        <v>21</v>
      </c>
      <c r="F9" s="95">
        <v>78501</v>
      </c>
      <c r="G9" s="96">
        <v>8.4</v>
      </c>
      <c r="K9" s="14"/>
      <c r="L9" s="164"/>
    </row>
    <row r="10" spans="3:12" ht="15">
      <c r="C10" s="92">
        <v>2169518</v>
      </c>
      <c r="D10" s="93">
        <v>8.6</v>
      </c>
      <c r="E10" s="94" t="s">
        <v>22</v>
      </c>
      <c r="F10" s="95">
        <v>79738</v>
      </c>
      <c r="G10" s="96">
        <v>8.5</v>
      </c>
      <c r="K10" s="25"/>
      <c r="L10" s="164"/>
    </row>
    <row r="11" spans="3:12" ht="15">
      <c r="C11" s="97">
        <v>2175613</v>
      </c>
      <c r="D11" s="98">
        <v>8.5</v>
      </c>
      <c r="E11" s="94" t="s">
        <v>23</v>
      </c>
      <c r="F11" s="95">
        <v>78916</v>
      </c>
      <c r="G11" s="96">
        <v>8.3</v>
      </c>
      <c r="K11" s="25"/>
      <c r="L11" s="164"/>
    </row>
    <row r="12" spans="3:12" ht="15">
      <c r="C12" s="97">
        <v>2268553</v>
      </c>
      <c r="D12" s="98">
        <v>8.7</v>
      </c>
      <c r="E12" s="94" t="s">
        <v>24</v>
      </c>
      <c r="F12" s="95">
        <v>82286</v>
      </c>
      <c r="G12" s="96">
        <v>8.6</v>
      </c>
      <c r="K12" s="25"/>
      <c r="L12" s="164"/>
    </row>
    <row r="13" spans="3:12" ht="15">
      <c r="C13" s="97">
        <v>2278994</v>
      </c>
      <c r="D13" s="98">
        <v>8.7</v>
      </c>
      <c r="E13" s="99" t="s">
        <v>25</v>
      </c>
      <c r="F13" s="100">
        <v>82644</v>
      </c>
      <c r="G13" s="96">
        <v>8.6</v>
      </c>
      <c r="K13" s="25"/>
      <c r="L13" s="164"/>
    </row>
    <row r="14" spans="3:12" ht="15">
      <c r="C14" s="97">
        <v>2312132</v>
      </c>
      <c r="D14" s="98">
        <v>8.7</v>
      </c>
      <c r="E14" s="99" t="s">
        <v>26</v>
      </c>
      <c r="F14" s="100">
        <v>83405</v>
      </c>
      <c r="G14" s="96">
        <v>8.6</v>
      </c>
      <c r="K14" s="25"/>
      <c r="L14" s="164"/>
    </row>
    <row r="15" spans="3:12" ht="15">
      <c r="C15" s="92">
        <v>2314690</v>
      </c>
      <c r="D15" s="93">
        <v>8.6</v>
      </c>
      <c r="E15" s="99" t="s">
        <v>27</v>
      </c>
      <c r="F15" s="100">
        <v>83496</v>
      </c>
      <c r="G15" s="96">
        <v>8.6</v>
      </c>
      <c r="K15" s="25"/>
      <c r="L15" s="164"/>
    </row>
    <row r="16" spans="3:12" ht="15">
      <c r="C16" s="97">
        <v>2314245</v>
      </c>
      <c r="D16" s="98">
        <v>8.5</v>
      </c>
      <c r="E16" s="94">
        <v>1997</v>
      </c>
      <c r="F16" s="95">
        <v>82994</v>
      </c>
      <c r="G16" s="96">
        <v>8.5</v>
      </c>
      <c r="K16" s="25"/>
      <c r="L16" s="164"/>
    </row>
    <row r="17" spans="3:12" ht="15">
      <c r="C17" s="97">
        <v>2337256</v>
      </c>
      <c r="D17" s="98">
        <v>8.5</v>
      </c>
      <c r="E17" s="99" t="s">
        <v>175</v>
      </c>
      <c r="F17" s="95">
        <v>84906</v>
      </c>
      <c r="G17" s="96">
        <v>8.6</v>
      </c>
      <c r="K17" s="25"/>
      <c r="L17" s="164"/>
    </row>
    <row r="18" spans="3:12" ht="15">
      <c r="C18" s="97">
        <v>2391399</v>
      </c>
      <c r="D18" s="98">
        <v>8.6</v>
      </c>
      <c r="E18" s="94">
        <v>1999</v>
      </c>
      <c r="F18" s="95">
        <v>86835</v>
      </c>
      <c r="G18" s="96">
        <v>8.8</v>
      </c>
      <c r="K18" s="25"/>
      <c r="L18" s="164"/>
    </row>
    <row r="19" spans="3:12" ht="15">
      <c r="C19" s="97">
        <v>2403351</v>
      </c>
      <c r="D19" s="101">
        <v>8.5</v>
      </c>
      <c r="E19" s="94">
        <v>2000</v>
      </c>
      <c r="F19" s="92">
        <v>86988</v>
      </c>
      <c r="G19" s="96">
        <v>8.7</v>
      </c>
      <c r="J19" s="164"/>
      <c r="K19" s="25"/>
      <c r="L19" s="164"/>
    </row>
    <row r="20" spans="3:12" ht="15">
      <c r="C20" s="97">
        <v>2416425</v>
      </c>
      <c r="D20" s="101">
        <v>8.5</v>
      </c>
      <c r="E20" s="94">
        <v>2001</v>
      </c>
      <c r="F20" s="92">
        <v>86250</v>
      </c>
      <c r="G20" s="96">
        <v>8.6</v>
      </c>
      <c r="J20" s="164"/>
      <c r="K20" s="25"/>
      <c r="L20" s="164"/>
    </row>
    <row r="21" spans="3:12" ht="15">
      <c r="C21" s="97">
        <v>2443387</v>
      </c>
      <c r="D21" s="101">
        <v>8.5</v>
      </c>
      <c r="E21" s="94">
        <v>2002</v>
      </c>
      <c r="F21" s="92">
        <v>87534</v>
      </c>
      <c r="G21" s="96">
        <v>8.7</v>
      </c>
      <c r="J21" s="164"/>
      <c r="K21" s="25"/>
      <c r="L21" s="164"/>
    </row>
    <row r="22" spans="3:12" ht="15">
      <c r="C22" s="97">
        <v>2448288</v>
      </c>
      <c r="D22" s="101">
        <v>8.4</v>
      </c>
      <c r="E22" s="94">
        <v>2003</v>
      </c>
      <c r="F22" s="92">
        <v>86306</v>
      </c>
      <c r="G22" s="96">
        <v>8.5</v>
      </c>
      <c r="J22" s="164"/>
      <c r="K22" s="25"/>
      <c r="L22" s="164"/>
    </row>
    <row r="23" spans="3:12" ht="15">
      <c r="C23" s="97">
        <v>2397615</v>
      </c>
      <c r="D23" s="101">
        <v>8.2</v>
      </c>
      <c r="E23" s="94">
        <v>2004</v>
      </c>
      <c r="F23" s="92">
        <v>85122</v>
      </c>
      <c r="G23" s="96">
        <v>8.4</v>
      </c>
      <c r="J23" s="164"/>
      <c r="K23" s="25"/>
      <c r="L23" s="164"/>
    </row>
    <row r="24" spans="3:12" ht="15">
      <c r="C24" s="97">
        <v>2448017</v>
      </c>
      <c r="D24" s="101">
        <v>8.3</v>
      </c>
      <c r="E24" s="94">
        <v>2005</v>
      </c>
      <c r="F24" s="92">
        <v>86785</v>
      </c>
      <c r="G24" s="96">
        <v>8.5</v>
      </c>
      <c r="J24" s="164"/>
      <c r="K24" s="25"/>
      <c r="L24" s="164"/>
    </row>
    <row r="25" spans="3:12" ht="15">
      <c r="C25" s="97">
        <v>2426264</v>
      </c>
      <c r="D25" s="101">
        <v>8.1</v>
      </c>
      <c r="E25" s="94">
        <v>2006</v>
      </c>
      <c r="F25" s="92">
        <v>85945</v>
      </c>
      <c r="G25" s="96">
        <v>8.5</v>
      </c>
      <c r="J25" s="164"/>
      <c r="K25" s="25"/>
      <c r="L25" s="164"/>
    </row>
    <row r="26" spans="3:12" ht="15">
      <c r="C26" s="97">
        <v>2423712</v>
      </c>
      <c r="D26" s="101">
        <v>8</v>
      </c>
      <c r="E26" s="94">
        <v>2007</v>
      </c>
      <c r="F26" s="92">
        <v>86642</v>
      </c>
      <c r="G26" s="96">
        <v>8.6</v>
      </c>
      <c r="J26" s="164"/>
      <c r="K26" s="25"/>
      <c r="L26" s="164"/>
    </row>
    <row r="27" spans="3:12" ht="15">
      <c r="C27" s="97">
        <v>2471984</v>
      </c>
      <c r="D27" s="101">
        <v>8.1</v>
      </c>
      <c r="E27" s="94">
        <v>2008</v>
      </c>
      <c r="F27" s="92">
        <v>88272</v>
      </c>
      <c r="G27" s="96">
        <v>8.8</v>
      </c>
      <c r="J27" s="164"/>
      <c r="K27" s="14"/>
      <c r="L27" s="164"/>
    </row>
    <row r="28" spans="3:12" ht="15">
      <c r="C28" s="97">
        <v>2437163</v>
      </c>
      <c r="D28" s="101">
        <v>7.9</v>
      </c>
      <c r="E28" s="94">
        <v>2009</v>
      </c>
      <c r="F28" s="92">
        <v>86310</v>
      </c>
      <c r="G28" s="96">
        <v>8.7</v>
      </c>
      <c r="J28" s="164"/>
      <c r="K28" s="14"/>
      <c r="L28" s="164"/>
    </row>
    <row r="29" spans="3:12" ht="15">
      <c r="C29" s="97">
        <v>2468435</v>
      </c>
      <c r="D29" s="101">
        <v>8</v>
      </c>
      <c r="E29" s="94">
        <v>2010</v>
      </c>
      <c r="F29" s="92">
        <v>88058</v>
      </c>
      <c r="G29" s="96">
        <v>8.9</v>
      </c>
      <c r="J29" s="164"/>
      <c r="K29" s="14"/>
      <c r="L29" s="164"/>
    </row>
    <row r="30" spans="3:12" ht="15">
      <c r="C30" s="97">
        <v>2515458</v>
      </c>
      <c r="D30" s="101">
        <v>8.1</v>
      </c>
      <c r="E30" s="94">
        <v>2011</v>
      </c>
      <c r="F30" s="92">
        <v>89473</v>
      </c>
      <c r="G30" s="96">
        <v>9.1</v>
      </c>
      <c r="J30" s="164"/>
      <c r="K30" s="14"/>
      <c r="L30" s="164"/>
    </row>
    <row r="31" spans="3:12" ht="15">
      <c r="C31" s="97">
        <v>2543279</v>
      </c>
      <c r="D31" s="101">
        <v>8.1</v>
      </c>
      <c r="E31" s="94">
        <v>2012</v>
      </c>
      <c r="F31" s="92">
        <v>89917</v>
      </c>
      <c r="G31" s="96">
        <v>9.1</v>
      </c>
      <c r="J31" s="164"/>
      <c r="K31" s="14"/>
      <c r="L31" s="164"/>
    </row>
    <row r="32" spans="3:12" ht="15">
      <c r="C32" s="216">
        <v>2596993</v>
      </c>
      <c r="D32" s="217">
        <v>8.2</v>
      </c>
      <c r="E32" s="94">
        <v>2013</v>
      </c>
      <c r="F32" s="92">
        <v>92463</v>
      </c>
      <c r="G32" s="96">
        <v>9.3</v>
      </c>
      <c r="J32" s="164"/>
      <c r="K32" s="14"/>
      <c r="L32" s="164"/>
    </row>
    <row r="33" spans="3:11" ht="15">
      <c r="C33" s="102"/>
      <c r="D33" s="103"/>
      <c r="E33" s="71"/>
      <c r="F33" s="104"/>
      <c r="G33" s="165"/>
      <c r="J33" s="164"/>
      <c r="K33" s="25"/>
    </row>
    <row r="34" spans="3:7" ht="12.75">
      <c r="C34" s="250" t="s">
        <v>278</v>
      </c>
      <c r="D34" s="251"/>
      <c r="E34" s="251"/>
      <c r="F34" s="251"/>
      <c r="G34" s="251"/>
    </row>
    <row r="35" spans="3:7" ht="53.25" customHeight="1">
      <c r="C35" s="252" t="s">
        <v>361</v>
      </c>
      <c r="D35" s="253"/>
      <c r="E35" s="253"/>
      <c r="F35" s="253"/>
      <c r="G35" s="253"/>
    </row>
  </sheetData>
  <sheetProtection/>
  <mergeCells count="3">
    <mergeCell ref="C34:G34"/>
    <mergeCell ref="C35:G35"/>
    <mergeCell ref="E5:E6"/>
  </mergeCells>
  <printOptions horizontalCentered="1"/>
  <pageMargins left="0.75" right="0.75" top="1" bottom="1" header="0" footer="0"/>
  <pageSetup horizontalDpi="300" verticalDpi="300" orientation="portrait" scale="120" r:id="rId1"/>
</worksheet>
</file>

<file path=xl/worksheets/sheet4.xml><?xml version="1.0" encoding="utf-8"?>
<worksheet xmlns="http://schemas.openxmlformats.org/spreadsheetml/2006/main" xmlns:r="http://schemas.openxmlformats.org/officeDocument/2006/relationships">
  <sheetPr>
    <pageSetUpPr fitToPage="1"/>
  </sheetPr>
  <dimension ref="A1:J40"/>
  <sheetViews>
    <sheetView zoomScalePageLayoutView="0" workbookViewId="0" topLeftCell="A1">
      <selection activeCell="A1" sqref="A1"/>
    </sheetView>
  </sheetViews>
  <sheetFormatPr defaultColWidth="9.33203125" defaultRowHeight="12.75"/>
  <cols>
    <col min="1" max="1" width="3.83203125" style="1" customWidth="1"/>
    <col min="2" max="6" width="12.83203125" style="1" customWidth="1"/>
    <col min="7" max="7" width="17" style="1" customWidth="1"/>
    <col min="8" max="10" width="12.83203125" style="1" customWidth="1"/>
    <col min="11" max="16384" width="9.33203125" style="1" customWidth="1"/>
  </cols>
  <sheetData>
    <row r="1" spans="1:3" ht="15.75">
      <c r="A1" s="40"/>
      <c r="B1" s="228"/>
      <c r="C1" s="3"/>
    </row>
    <row r="2" spans="2:10" ht="15">
      <c r="B2" s="41" t="s">
        <v>28</v>
      </c>
      <c r="C2" s="29"/>
      <c r="D2" s="29"/>
      <c r="E2" s="29"/>
      <c r="F2" s="29"/>
      <c r="G2" s="29"/>
      <c r="H2" s="29"/>
      <c r="I2" s="29"/>
      <c r="J2" s="29"/>
    </row>
    <row r="3" spans="2:10" ht="18.75">
      <c r="B3" s="42" t="s">
        <v>227</v>
      </c>
      <c r="C3" s="29"/>
      <c r="D3" s="29"/>
      <c r="E3" s="29"/>
      <c r="F3" s="29"/>
      <c r="G3" s="29"/>
      <c r="H3" s="29"/>
      <c r="I3" s="29"/>
      <c r="J3" s="29"/>
    </row>
    <row r="4" spans="2:10" ht="15">
      <c r="B4" s="41" t="s">
        <v>280</v>
      </c>
      <c r="C4" s="29"/>
      <c r="D4" s="29"/>
      <c r="E4" s="29"/>
      <c r="F4" s="29"/>
      <c r="G4" s="29"/>
      <c r="H4" s="29"/>
      <c r="I4" s="29"/>
      <c r="J4" s="29"/>
    </row>
    <row r="5" spans="2:10" ht="15">
      <c r="B5" s="82"/>
      <c r="C5" s="67" t="s">
        <v>170</v>
      </c>
      <c r="D5" s="68"/>
      <c r="E5" s="68"/>
      <c r="F5" s="68"/>
      <c r="G5" s="68"/>
      <c r="H5" s="90"/>
      <c r="I5" s="69" t="s">
        <v>186</v>
      </c>
      <c r="J5" s="90"/>
    </row>
    <row r="6" spans="2:10" ht="30">
      <c r="B6" s="105" t="s">
        <v>185</v>
      </c>
      <c r="C6" s="106" t="s">
        <v>66</v>
      </c>
      <c r="D6" s="106" t="s">
        <v>31</v>
      </c>
      <c r="E6" s="106" t="s">
        <v>32</v>
      </c>
      <c r="F6" s="107" t="s">
        <v>67</v>
      </c>
      <c r="G6" s="107" t="s">
        <v>189</v>
      </c>
      <c r="H6" s="108" t="s">
        <v>190</v>
      </c>
      <c r="I6" s="106" t="s">
        <v>187</v>
      </c>
      <c r="J6" s="106" t="s">
        <v>188</v>
      </c>
    </row>
    <row r="7" spans="2:10" ht="15">
      <c r="B7" s="94" t="s">
        <v>15</v>
      </c>
      <c r="C7" s="109">
        <v>74991</v>
      </c>
      <c r="D7" s="109">
        <v>64897</v>
      </c>
      <c r="E7" s="109">
        <v>9704</v>
      </c>
      <c r="F7" s="109">
        <v>137</v>
      </c>
      <c r="G7" s="109">
        <v>92</v>
      </c>
      <c r="H7" s="109">
        <v>1</v>
      </c>
      <c r="I7" s="110" t="s">
        <v>29</v>
      </c>
      <c r="J7" s="110" t="s">
        <v>29</v>
      </c>
    </row>
    <row r="8" spans="2:10" ht="15">
      <c r="B8" s="94" t="s">
        <v>16</v>
      </c>
      <c r="C8" s="109">
        <v>78635</v>
      </c>
      <c r="D8" s="109">
        <v>67426</v>
      </c>
      <c r="E8" s="109">
        <v>10903</v>
      </c>
      <c r="F8" s="109">
        <v>130</v>
      </c>
      <c r="G8" s="109">
        <v>115</v>
      </c>
      <c r="H8" s="109">
        <v>1</v>
      </c>
      <c r="I8" s="110" t="s">
        <v>29</v>
      </c>
      <c r="J8" s="110" t="s">
        <v>29</v>
      </c>
    </row>
    <row r="9" spans="2:10" ht="15">
      <c r="B9" s="94" t="s">
        <v>17</v>
      </c>
      <c r="C9" s="109">
        <v>80177</v>
      </c>
      <c r="D9" s="109">
        <v>68602</v>
      </c>
      <c r="E9" s="109">
        <v>11283</v>
      </c>
      <c r="F9" s="109">
        <v>139</v>
      </c>
      <c r="G9" s="109">
        <v>132</v>
      </c>
      <c r="H9" s="109">
        <v>2</v>
      </c>
      <c r="I9" s="110" t="s">
        <v>29</v>
      </c>
      <c r="J9" s="110" t="s">
        <v>29</v>
      </c>
    </row>
    <row r="10" spans="2:10" ht="15">
      <c r="B10" s="94" t="s">
        <v>18</v>
      </c>
      <c r="C10" s="109">
        <v>79795</v>
      </c>
      <c r="D10" s="109">
        <v>67831</v>
      </c>
      <c r="E10" s="109">
        <v>11614</v>
      </c>
      <c r="F10" s="109">
        <v>137</v>
      </c>
      <c r="G10" s="109">
        <v>144</v>
      </c>
      <c r="H10" s="109">
        <v>2</v>
      </c>
      <c r="I10" s="110" t="s">
        <v>29</v>
      </c>
      <c r="J10" s="110" t="s">
        <v>29</v>
      </c>
    </row>
    <row r="11" spans="2:10" ht="15">
      <c r="B11" s="94" t="s">
        <v>19</v>
      </c>
      <c r="C11" s="109">
        <v>80075</v>
      </c>
      <c r="D11" s="109">
        <v>68191</v>
      </c>
      <c r="E11" s="109">
        <v>11569</v>
      </c>
      <c r="F11" s="109">
        <v>132</v>
      </c>
      <c r="G11" s="109">
        <v>149</v>
      </c>
      <c r="H11" s="109">
        <v>3</v>
      </c>
      <c r="I11" s="110" t="s">
        <v>29</v>
      </c>
      <c r="J11" s="110" t="s">
        <v>29</v>
      </c>
    </row>
    <row r="12" spans="2:10" ht="15">
      <c r="B12" s="94" t="s">
        <v>20</v>
      </c>
      <c r="C12" s="109">
        <v>78566</v>
      </c>
      <c r="D12" s="109">
        <v>66031</v>
      </c>
      <c r="E12" s="109">
        <v>11939</v>
      </c>
      <c r="F12" s="109">
        <v>335</v>
      </c>
      <c r="G12" s="109">
        <v>183</v>
      </c>
      <c r="H12" s="109">
        <v>2</v>
      </c>
      <c r="I12" s="109">
        <v>486</v>
      </c>
      <c r="J12" s="109">
        <v>612</v>
      </c>
    </row>
    <row r="13" spans="2:10" ht="15">
      <c r="B13" s="94" t="s">
        <v>21</v>
      </c>
      <c r="C13" s="109">
        <v>78501</v>
      </c>
      <c r="D13" s="109">
        <v>66156</v>
      </c>
      <c r="E13" s="109">
        <v>11739</v>
      </c>
      <c r="F13" s="109">
        <v>352</v>
      </c>
      <c r="G13" s="109">
        <v>215</v>
      </c>
      <c r="H13" s="109">
        <v>5</v>
      </c>
      <c r="I13" s="109">
        <v>471</v>
      </c>
      <c r="J13" s="109">
        <v>603</v>
      </c>
    </row>
    <row r="14" spans="2:10" ht="15">
      <c r="B14" s="94" t="s">
        <v>22</v>
      </c>
      <c r="C14" s="109">
        <v>79738</v>
      </c>
      <c r="D14" s="109">
        <v>67182</v>
      </c>
      <c r="E14" s="109">
        <v>11980</v>
      </c>
      <c r="F14" s="109">
        <v>324</v>
      </c>
      <c r="G14" s="109">
        <v>208</v>
      </c>
      <c r="H14" s="109">
        <v>2</v>
      </c>
      <c r="I14" s="109">
        <v>547</v>
      </c>
      <c r="J14" s="109">
        <v>627</v>
      </c>
    </row>
    <row r="15" spans="2:10" ht="15">
      <c r="B15" s="94" t="s">
        <v>23</v>
      </c>
      <c r="C15" s="109">
        <v>78916</v>
      </c>
      <c r="D15" s="109">
        <v>66377</v>
      </c>
      <c r="E15" s="109">
        <v>11868</v>
      </c>
      <c r="F15" s="109">
        <v>389</v>
      </c>
      <c r="G15" s="109">
        <v>233</v>
      </c>
      <c r="H15" s="109">
        <v>2</v>
      </c>
      <c r="I15" s="109">
        <v>508</v>
      </c>
      <c r="J15" s="109">
        <v>635</v>
      </c>
    </row>
    <row r="16" spans="2:10" ht="15">
      <c r="B16" s="94" t="s">
        <v>24</v>
      </c>
      <c r="C16" s="109">
        <v>82286</v>
      </c>
      <c r="D16" s="109">
        <v>69044</v>
      </c>
      <c r="E16" s="109">
        <v>12515</v>
      </c>
      <c r="F16" s="109">
        <v>433</v>
      </c>
      <c r="G16" s="109">
        <v>240</v>
      </c>
      <c r="H16" s="109">
        <v>5</v>
      </c>
      <c r="I16" s="109">
        <v>605</v>
      </c>
      <c r="J16" s="109">
        <v>694</v>
      </c>
    </row>
    <row r="17" spans="2:10" ht="15">
      <c r="B17" s="94">
        <v>1994</v>
      </c>
      <c r="C17" s="110">
        <v>82644</v>
      </c>
      <c r="D17" s="110">
        <v>69409</v>
      </c>
      <c r="E17" s="110">
        <v>12572</v>
      </c>
      <c r="F17" s="110">
        <v>385</v>
      </c>
      <c r="G17" s="110">
        <v>240</v>
      </c>
      <c r="H17" s="110">
        <v>6</v>
      </c>
      <c r="I17" s="110">
        <v>604</v>
      </c>
      <c r="J17" s="110">
        <v>710</v>
      </c>
    </row>
    <row r="18" spans="2:10" ht="15">
      <c r="B18" s="94">
        <v>1995</v>
      </c>
      <c r="C18" s="110">
        <v>83405</v>
      </c>
      <c r="D18" s="110">
        <v>70091</v>
      </c>
      <c r="E18" s="110">
        <v>12618</v>
      </c>
      <c r="F18" s="110">
        <v>392</v>
      </c>
      <c r="G18" s="110">
        <v>265</v>
      </c>
      <c r="H18" s="110">
        <v>7</v>
      </c>
      <c r="I18" s="110">
        <v>600</v>
      </c>
      <c r="J18" s="110">
        <v>698</v>
      </c>
    </row>
    <row r="19" spans="2:10" ht="15">
      <c r="B19" s="94">
        <v>1996</v>
      </c>
      <c r="C19" s="110">
        <v>83496</v>
      </c>
      <c r="D19" s="110">
        <v>70665</v>
      </c>
      <c r="E19" s="110">
        <v>12069</v>
      </c>
      <c r="F19" s="110">
        <v>428</v>
      </c>
      <c r="G19" s="110">
        <v>304</v>
      </c>
      <c r="H19" s="110">
        <v>1</v>
      </c>
      <c r="I19" s="110">
        <v>576</v>
      </c>
      <c r="J19" s="110">
        <v>764</v>
      </c>
    </row>
    <row r="20" spans="2:10" ht="15">
      <c r="B20" s="94">
        <v>1997</v>
      </c>
      <c r="C20" s="110">
        <v>82994</v>
      </c>
      <c r="D20" s="110">
        <v>70193</v>
      </c>
      <c r="E20" s="110">
        <v>12037</v>
      </c>
      <c r="F20" s="110">
        <v>422</v>
      </c>
      <c r="G20" s="110">
        <v>292</v>
      </c>
      <c r="H20" s="110">
        <v>6</v>
      </c>
      <c r="I20" s="110">
        <v>653</v>
      </c>
      <c r="J20" s="110">
        <v>750</v>
      </c>
    </row>
    <row r="21" spans="2:10" ht="15">
      <c r="B21" s="94">
        <v>1998</v>
      </c>
      <c r="C21" s="111">
        <v>84906</v>
      </c>
      <c r="D21" s="111">
        <v>72081</v>
      </c>
      <c r="E21" s="111">
        <v>12104</v>
      </c>
      <c r="F21" s="111">
        <v>374</v>
      </c>
      <c r="G21" s="111">
        <v>306</v>
      </c>
      <c r="H21" s="111">
        <v>4</v>
      </c>
      <c r="I21" s="112">
        <v>682</v>
      </c>
      <c r="J21" s="111">
        <v>803</v>
      </c>
    </row>
    <row r="22" spans="2:10" ht="15">
      <c r="B22" s="94">
        <v>1999</v>
      </c>
      <c r="C22" s="111">
        <v>86835</v>
      </c>
      <c r="D22" s="111">
        <v>73366</v>
      </c>
      <c r="E22" s="111">
        <v>12677</v>
      </c>
      <c r="F22" s="111">
        <v>394</v>
      </c>
      <c r="G22" s="111">
        <v>310</v>
      </c>
      <c r="H22" s="111">
        <v>8</v>
      </c>
      <c r="I22" s="112">
        <v>721</v>
      </c>
      <c r="J22" s="111">
        <v>880</v>
      </c>
    </row>
    <row r="23" spans="2:10" ht="15">
      <c r="B23" s="94">
        <v>2000</v>
      </c>
      <c r="C23" s="111">
        <v>86988</v>
      </c>
      <c r="D23" s="111">
        <v>73784</v>
      </c>
      <c r="E23" s="111">
        <v>12396</v>
      </c>
      <c r="F23" s="111">
        <v>390</v>
      </c>
      <c r="G23" s="111">
        <v>324</v>
      </c>
      <c r="H23" s="111">
        <v>3</v>
      </c>
      <c r="I23" s="112">
        <v>705</v>
      </c>
      <c r="J23" s="111">
        <v>858</v>
      </c>
    </row>
    <row r="24" spans="2:10" ht="15">
      <c r="B24" s="94">
        <v>2001</v>
      </c>
      <c r="C24" s="111">
        <v>86250</v>
      </c>
      <c r="D24" s="111">
        <v>73044</v>
      </c>
      <c r="E24" s="111">
        <v>12367</v>
      </c>
      <c r="F24" s="111">
        <v>444</v>
      </c>
      <c r="G24" s="111">
        <v>335</v>
      </c>
      <c r="H24" s="111">
        <v>14</v>
      </c>
      <c r="I24" s="112">
        <v>726</v>
      </c>
      <c r="J24" s="111">
        <v>861</v>
      </c>
    </row>
    <row r="25" spans="2:10" ht="15">
      <c r="B25" s="94">
        <v>2002</v>
      </c>
      <c r="C25" s="111">
        <v>87534</v>
      </c>
      <c r="D25" s="111">
        <v>74027</v>
      </c>
      <c r="E25" s="111">
        <v>12698</v>
      </c>
      <c r="F25" s="111">
        <v>400</v>
      </c>
      <c r="G25" s="111">
        <v>348</v>
      </c>
      <c r="H25" s="111">
        <v>8</v>
      </c>
      <c r="I25" s="111">
        <v>766</v>
      </c>
      <c r="J25" s="111">
        <v>964</v>
      </c>
    </row>
    <row r="26" spans="2:10" ht="15">
      <c r="B26" s="94">
        <v>2003</v>
      </c>
      <c r="C26" s="111">
        <v>86306</v>
      </c>
      <c r="D26" s="111">
        <v>73258</v>
      </c>
      <c r="E26" s="111">
        <v>12207</v>
      </c>
      <c r="F26" s="111">
        <v>402</v>
      </c>
      <c r="G26" s="111">
        <v>380</v>
      </c>
      <c r="H26" s="111">
        <v>9</v>
      </c>
      <c r="I26" s="111">
        <v>759</v>
      </c>
      <c r="J26" s="111">
        <v>1023</v>
      </c>
    </row>
    <row r="27" spans="2:10" ht="15">
      <c r="B27" s="94">
        <v>2004</v>
      </c>
      <c r="C27" s="111">
        <v>85122</v>
      </c>
      <c r="D27" s="111">
        <v>71684</v>
      </c>
      <c r="E27" s="111">
        <v>12028</v>
      </c>
      <c r="F27" s="111">
        <v>406</v>
      </c>
      <c r="G27" s="111">
        <v>429</v>
      </c>
      <c r="H27" s="111">
        <v>535</v>
      </c>
      <c r="I27" s="111">
        <v>700</v>
      </c>
      <c r="J27" s="111">
        <v>1021</v>
      </c>
    </row>
    <row r="28" spans="2:10" ht="15">
      <c r="B28" s="94">
        <v>2005</v>
      </c>
      <c r="C28" s="111">
        <v>86785</v>
      </c>
      <c r="D28" s="111">
        <v>73132</v>
      </c>
      <c r="E28" s="111">
        <v>12222</v>
      </c>
      <c r="F28" s="111">
        <v>420</v>
      </c>
      <c r="G28" s="111">
        <v>414</v>
      </c>
      <c r="H28" s="111">
        <v>564</v>
      </c>
      <c r="I28" s="111">
        <v>808</v>
      </c>
      <c r="J28" s="111">
        <v>1149</v>
      </c>
    </row>
    <row r="29" spans="2:10" ht="15">
      <c r="B29" s="94">
        <v>2006</v>
      </c>
      <c r="C29" s="111">
        <v>85945</v>
      </c>
      <c r="D29" s="111">
        <f>35029+37243</f>
        <v>72272</v>
      </c>
      <c r="E29" s="111">
        <f>6341+5845</f>
        <v>12186</v>
      </c>
      <c r="F29" s="111">
        <f>220+231</f>
        <v>451</v>
      </c>
      <c r="G29" s="111">
        <f>194+236</f>
        <v>430</v>
      </c>
      <c r="H29" s="111">
        <f>357+211</f>
        <v>568</v>
      </c>
      <c r="I29" s="111">
        <v>804</v>
      </c>
      <c r="J29" s="111">
        <v>1108</v>
      </c>
    </row>
    <row r="30" spans="2:10" ht="15">
      <c r="B30" s="94">
        <v>2007</v>
      </c>
      <c r="C30" s="111">
        <v>86642</v>
      </c>
      <c r="D30" s="111">
        <v>72798</v>
      </c>
      <c r="E30" s="111">
        <v>12268</v>
      </c>
      <c r="F30" s="111">
        <v>423</v>
      </c>
      <c r="G30" s="111">
        <v>447</v>
      </c>
      <c r="H30" s="111">
        <v>659</v>
      </c>
      <c r="I30" s="111">
        <v>816</v>
      </c>
      <c r="J30" s="111">
        <v>1187</v>
      </c>
    </row>
    <row r="31" spans="2:10" ht="15">
      <c r="B31" s="94">
        <v>2008</v>
      </c>
      <c r="C31" s="111">
        <v>88272</v>
      </c>
      <c r="D31" s="111">
        <v>74484</v>
      </c>
      <c r="E31" s="111">
        <v>12314</v>
      </c>
      <c r="F31" s="111">
        <v>391</v>
      </c>
      <c r="G31" s="111">
        <v>431</v>
      </c>
      <c r="H31" s="111">
        <v>615</v>
      </c>
      <c r="I31" s="111">
        <v>819</v>
      </c>
      <c r="J31" s="111">
        <v>1197</v>
      </c>
    </row>
    <row r="32" spans="2:10" ht="15">
      <c r="B32" s="94">
        <v>2009</v>
      </c>
      <c r="C32" s="111">
        <v>86310</v>
      </c>
      <c r="D32" s="111">
        <v>71091</v>
      </c>
      <c r="E32" s="111">
        <v>11798</v>
      </c>
      <c r="F32" s="111">
        <v>430</v>
      </c>
      <c r="G32" s="111">
        <v>441</v>
      </c>
      <c r="H32" s="111">
        <v>567</v>
      </c>
      <c r="I32" s="111">
        <v>815</v>
      </c>
      <c r="J32" s="111">
        <v>1208</v>
      </c>
    </row>
    <row r="33" spans="2:10" ht="15">
      <c r="B33" s="94">
        <v>2010</v>
      </c>
      <c r="C33" s="111">
        <v>88058</v>
      </c>
      <c r="D33" s="111">
        <v>74567</v>
      </c>
      <c r="E33" s="111">
        <v>12038</v>
      </c>
      <c r="F33" s="111">
        <v>419</v>
      </c>
      <c r="G33" s="111">
        <v>450</v>
      </c>
      <c r="H33" s="111">
        <v>555</v>
      </c>
      <c r="I33" s="111">
        <v>890</v>
      </c>
      <c r="J33" s="111">
        <v>1172</v>
      </c>
    </row>
    <row r="34" spans="2:10" ht="15">
      <c r="B34" s="94">
        <v>2011</v>
      </c>
      <c r="C34" s="111">
        <v>89473</v>
      </c>
      <c r="D34" s="111">
        <v>75805</v>
      </c>
      <c r="E34" s="111">
        <v>12190</v>
      </c>
      <c r="F34" s="111">
        <v>493</v>
      </c>
      <c r="G34" s="111">
        <v>489</v>
      </c>
      <c r="H34" s="111">
        <v>420</v>
      </c>
      <c r="I34" s="111">
        <v>891</v>
      </c>
      <c r="J34" s="111">
        <v>1223</v>
      </c>
    </row>
    <row r="35" spans="2:10" ht="15">
      <c r="B35" s="94">
        <v>2012</v>
      </c>
      <c r="C35" s="111">
        <v>89917</v>
      </c>
      <c r="D35" s="111">
        <v>75962</v>
      </c>
      <c r="E35" s="111">
        <v>12419</v>
      </c>
      <c r="F35" s="111">
        <v>490</v>
      </c>
      <c r="G35" s="111">
        <v>546</v>
      </c>
      <c r="H35" s="111">
        <v>451</v>
      </c>
      <c r="I35" s="111">
        <v>954</v>
      </c>
      <c r="J35" s="111">
        <v>1433</v>
      </c>
    </row>
    <row r="36" spans="2:10" ht="15">
      <c r="B36" s="94">
        <v>2013</v>
      </c>
      <c r="C36" s="111">
        <v>92463</v>
      </c>
      <c r="D36" s="111">
        <v>78325</v>
      </c>
      <c r="E36" s="111">
        <v>12606</v>
      </c>
      <c r="F36" s="111">
        <v>530</v>
      </c>
      <c r="G36" s="111">
        <v>600</v>
      </c>
      <c r="H36" s="111">
        <v>1130</v>
      </c>
      <c r="I36" s="111">
        <v>1015</v>
      </c>
      <c r="J36" s="111">
        <v>1374</v>
      </c>
    </row>
    <row r="37" spans="2:10" ht="15">
      <c r="B37" s="71"/>
      <c r="C37" s="113"/>
      <c r="D37" s="113"/>
      <c r="E37" s="113"/>
      <c r="F37" s="113"/>
      <c r="G37" s="113"/>
      <c r="H37" s="113"/>
      <c r="I37" s="113"/>
      <c r="J37" s="113"/>
    </row>
    <row r="38" spans="2:10" ht="15">
      <c r="B38" s="256" t="s">
        <v>30</v>
      </c>
      <c r="C38" s="257"/>
      <c r="D38" s="257"/>
      <c r="E38" s="257"/>
      <c r="F38" s="257"/>
      <c r="G38" s="257"/>
      <c r="H38" s="257"/>
      <c r="I38" s="257"/>
      <c r="J38" s="257"/>
    </row>
    <row r="39" spans="2:10" ht="15.75" customHeight="1">
      <c r="B39" s="258" t="s">
        <v>288</v>
      </c>
      <c r="C39" s="258"/>
      <c r="D39" s="258"/>
      <c r="E39" s="258"/>
      <c r="F39" s="258"/>
      <c r="G39" s="258"/>
      <c r="H39" s="258"/>
      <c r="I39" s="258"/>
      <c r="J39" s="258"/>
    </row>
    <row r="40" spans="2:10" ht="15" customHeight="1">
      <c r="B40" s="258"/>
      <c r="C40" s="258"/>
      <c r="D40" s="258"/>
      <c r="E40" s="258"/>
      <c r="F40" s="258"/>
      <c r="G40" s="258"/>
      <c r="H40" s="258"/>
      <c r="I40" s="258"/>
      <c r="J40" s="258"/>
    </row>
  </sheetData>
  <sheetProtection/>
  <mergeCells count="2">
    <mergeCell ref="B38:J38"/>
    <mergeCell ref="B39:J40"/>
  </mergeCells>
  <printOptions horizontalCentered="1"/>
  <pageMargins left="0.75" right="0.75" top="1" bottom="1" header="0.5" footer="0.5"/>
  <pageSetup fitToHeight="1" fitToWidth="1" horizontalDpi="300" verticalDpi="300" orientation="portrait" scale="82" r:id="rId1"/>
</worksheet>
</file>

<file path=xl/worksheets/sheet5.xml><?xml version="1.0" encoding="utf-8"?>
<worksheet xmlns="http://schemas.openxmlformats.org/spreadsheetml/2006/main" xmlns:r="http://schemas.openxmlformats.org/officeDocument/2006/relationships">
  <sheetPr>
    <pageSetUpPr fitToPage="1"/>
  </sheetPr>
  <dimension ref="A1:P86"/>
  <sheetViews>
    <sheetView zoomScalePageLayoutView="0" workbookViewId="0" topLeftCell="A1">
      <selection activeCell="A1" sqref="A1"/>
    </sheetView>
  </sheetViews>
  <sheetFormatPr defaultColWidth="9.33203125" defaultRowHeight="12.75"/>
  <cols>
    <col min="1" max="1" width="2.66015625" style="27" customWidth="1"/>
    <col min="2" max="2" width="15.5" style="27" customWidth="1"/>
    <col min="3" max="9" width="10.5" style="27" bestFit="1" customWidth="1"/>
    <col min="10" max="10" width="9" style="27" bestFit="1" customWidth="1"/>
    <col min="11" max="11" width="10.33203125" style="27" bestFit="1" customWidth="1"/>
    <col min="12" max="12" width="9" style="27" bestFit="1" customWidth="1"/>
    <col min="13" max="13" width="7.16015625" style="27" bestFit="1" customWidth="1"/>
    <col min="14" max="14" width="10.33203125" style="27" customWidth="1"/>
    <col min="15" max="16384" width="9.33203125" style="27" customWidth="1"/>
  </cols>
  <sheetData>
    <row r="1" spans="1:2" ht="15.75">
      <c r="A1" s="40"/>
      <c r="B1" s="26"/>
    </row>
    <row r="2" spans="2:14" ht="15">
      <c r="B2" s="28" t="s">
        <v>33</v>
      </c>
      <c r="C2" s="29"/>
      <c r="D2" s="29"/>
      <c r="E2" s="29"/>
      <c r="F2" s="29"/>
      <c r="G2" s="29"/>
      <c r="H2" s="29"/>
      <c r="I2" s="29"/>
      <c r="J2" s="29"/>
      <c r="K2" s="29"/>
      <c r="L2" s="29"/>
      <c r="M2" s="29"/>
      <c r="N2" s="29"/>
    </row>
    <row r="3" spans="2:14" ht="15.75">
      <c r="B3" s="30" t="s">
        <v>34</v>
      </c>
      <c r="C3" s="29"/>
      <c r="D3" s="29"/>
      <c r="E3" s="29"/>
      <c r="F3" s="29"/>
      <c r="G3" s="29"/>
      <c r="H3" s="29"/>
      <c r="I3" s="29"/>
      <c r="J3" s="29"/>
      <c r="K3" s="29"/>
      <c r="L3" s="29"/>
      <c r="M3" s="29"/>
      <c r="N3" s="29"/>
    </row>
    <row r="4" spans="2:14" ht="15">
      <c r="B4" s="28" t="s">
        <v>281</v>
      </c>
      <c r="C4" s="29"/>
      <c r="D4" s="29"/>
      <c r="E4" s="29"/>
      <c r="F4" s="29"/>
      <c r="G4" s="29"/>
      <c r="H4" s="29"/>
      <c r="I4" s="29"/>
      <c r="J4" s="29"/>
      <c r="K4" s="29"/>
      <c r="L4" s="29"/>
      <c r="M4" s="29"/>
      <c r="N4" s="29"/>
    </row>
    <row r="5" spans="2:16" ht="15">
      <c r="B5" s="259" t="s">
        <v>206</v>
      </c>
      <c r="C5" s="31" t="s">
        <v>66</v>
      </c>
      <c r="D5" s="32"/>
      <c r="E5" s="33"/>
      <c r="F5" s="32" t="s">
        <v>31</v>
      </c>
      <c r="G5" s="32"/>
      <c r="H5" s="33"/>
      <c r="I5" s="32" t="s">
        <v>32</v>
      </c>
      <c r="J5" s="32"/>
      <c r="K5" s="33"/>
      <c r="L5" s="32" t="s">
        <v>190</v>
      </c>
      <c r="M5" s="32"/>
      <c r="N5" s="33"/>
      <c r="P5" s="326"/>
    </row>
    <row r="6" spans="2:16" ht="15">
      <c r="B6" s="255"/>
      <c r="C6" s="34" t="s">
        <v>103</v>
      </c>
      <c r="D6" s="34" t="s">
        <v>125</v>
      </c>
      <c r="E6" s="34" t="s">
        <v>126</v>
      </c>
      <c r="F6" s="34" t="s">
        <v>103</v>
      </c>
      <c r="G6" s="34" t="s">
        <v>125</v>
      </c>
      <c r="H6" s="34" t="s">
        <v>126</v>
      </c>
      <c r="I6" s="34" t="s">
        <v>103</v>
      </c>
      <c r="J6" s="34" t="s">
        <v>125</v>
      </c>
      <c r="K6" s="34" t="s">
        <v>126</v>
      </c>
      <c r="L6" s="34" t="s">
        <v>103</v>
      </c>
      <c r="M6" s="34" t="s">
        <v>125</v>
      </c>
      <c r="N6" s="34" t="s">
        <v>126</v>
      </c>
      <c r="P6" s="326"/>
    </row>
    <row r="7" spans="2:16" ht="15">
      <c r="B7" s="35" t="s">
        <v>191</v>
      </c>
      <c r="C7" s="154">
        <v>799</v>
      </c>
      <c r="D7" s="154">
        <v>460</v>
      </c>
      <c r="E7" s="154">
        <v>338</v>
      </c>
      <c r="F7" s="154">
        <v>473</v>
      </c>
      <c r="G7" s="154">
        <v>282</v>
      </c>
      <c r="H7" s="154">
        <v>190</v>
      </c>
      <c r="I7" s="154">
        <v>290</v>
      </c>
      <c r="J7" s="154">
        <v>156</v>
      </c>
      <c r="K7" s="154">
        <v>134</v>
      </c>
      <c r="L7" s="154">
        <v>20</v>
      </c>
      <c r="M7" s="154">
        <v>13</v>
      </c>
      <c r="N7" s="154">
        <v>7</v>
      </c>
      <c r="P7" s="326"/>
    </row>
    <row r="8" spans="2:16" ht="15">
      <c r="B8" s="35" t="s">
        <v>192</v>
      </c>
      <c r="C8" s="155">
        <v>104</v>
      </c>
      <c r="D8" s="155">
        <v>63</v>
      </c>
      <c r="E8" s="155">
        <v>41</v>
      </c>
      <c r="F8" s="155">
        <v>69</v>
      </c>
      <c r="G8" s="155">
        <v>43</v>
      </c>
      <c r="H8" s="155">
        <v>26</v>
      </c>
      <c r="I8" s="155">
        <v>30</v>
      </c>
      <c r="J8" s="155">
        <v>17</v>
      </c>
      <c r="K8" s="155">
        <v>13</v>
      </c>
      <c r="L8" s="155">
        <v>4</v>
      </c>
      <c r="M8" s="155">
        <v>3</v>
      </c>
      <c r="N8" s="155">
        <v>1</v>
      </c>
      <c r="P8" s="326"/>
    </row>
    <row r="9" spans="2:16" ht="15">
      <c r="B9" s="35" t="s">
        <v>193</v>
      </c>
      <c r="C9" s="155">
        <v>65</v>
      </c>
      <c r="D9" s="155">
        <v>37</v>
      </c>
      <c r="E9" s="155">
        <v>28</v>
      </c>
      <c r="F9" s="155">
        <v>46</v>
      </c>
      <c r="G9" s="155">
        <v>26</v>
      </c>
      <c r="H9" s="155">
        <v>20</v>
      </c>
      <c r="I9" s="155">
        <v>17</v>
      </c>
      <c r="J9" s="155">
        <v>9</v>
      </c>
      <c r="K9" s="155">
        <v>8</v>
      </c>
      <c r="L9" s="155">
        <v>1</v>
      </c>
      <c r="M9" s="155">
        <v>1</v>
      </c>
      <c r="N9" s="155">
        <v>0</v>
      </c>
      <c r="P9" s="326"/>
    </row>
    <row r="10" spans="2:16" ht="15">
      <c r="B10" s="37" t="s">
        <v>38</v>
      </c>
      <c r="C10" s="155">
        <v>107</v>
      </c>
      <c r="D10" s="155">
        <v>64</v>
      </c>
      <c r="E10" s="155">
        <v>42</v>
      </c>
      <c r="F10" s="155">
        <v>77</v>
      </c>
      <c r="G10" s="155">
        <v>45</v>
      </c>
      <c r="H10" s="155">
        <v>32</v>
      </c>
      <c r="I10" s="155">
        <v>23</v>
      </c>
      <c r="J10" s="155">
        <v>16</v>
      </c>
      <c r="K10" s="155">
        <v>7</v>
      </c>
      <c r="L10" s="155">
        <v>2</v>
      </c>
      <c r="M10" s="155">
        <v>1</v>
      </c>
      <c r="N10" s="155">
        <v>1</v>
      </c>
      <c r="P10" s="326"/>
    </row>
    <row r="11" spans="2:16" ht="15">
      <c r="B11" s="37" t="s">
        <v>40</v>
      </c>
      <c r="C11" s="155">
        <v>318</v>
      </c>
      <c r="D11" s="155">
        <v>230</v>
      </c>
      <c r="E11" s="155">
        <v>88</v>
      </c>
      <c r="F11" s="155">
        <v>208</v>
      </c>
      <c r="G11" s="155">
        <v>143</v>
      </c>
      <c r="H11" s="155">
        <v>65</v>
      </c>
      <c r="I11" s="155">
        <v>99</v>
      </c>
      <c r="J11" s="155">
        <v>77</v>
      </c>
      <c r="K11" s="155">
        <v>22</v>
      </c>
      <c r="L11" s="155">
        <v>7</v>
      </c>
      <c r="M11" s="155">
        <v>6</v>
      </c>
      <c r="N11" s="155">
        <v>1</v>
      </c>
      <c r="P11" s="326"/>
    </row>
    <row r="12" spans="2:16" ht="15">
      <c r="B12" s="37" t="s">
        <v>42</v>
      </c>
      <c r="C12" s="155">
        <v>678</v>
      </c>
      <c r="D12" s="155">
        <v>485</v>
      </c>
      <c r="E12" s="155">
        <v>193</v>
      </c>
      <c r="F12" s="155">
        <v>454</v>
      </c>
      <c r="G12" s="155">
        <v>321</v>
      </c>
      <c r="H12" s="155">
        <v>133</v>
      </c>
      <c r="I12" s="155">
        <v>202</v>
      </c>
      <c r="J12" s="155">
        <v>151</v>
      </c>
      <c r="K12" s="155">
        <v>51</v>
      </c>
      <c r="L12" s="155">
        <v>15</v>
      </c>
      <c r="M12" s="155">
        <v>8</v>
      </c>
      <c r="N12" s="155">
        <v>7</v>
      </c>
      <c r="P12" s="326"/>
    </row>
    <row r="13" spans="2:16" ht="15">
      <c r="B13" s="37" t="s">
        <v>44</v>
      </c>
      <c r="C13" s="155">
        <v>657</v>
      </c>
      <c r="D13" s="155">
        <v>478</v>
      </c>
      <c r="E13" s="155">
        <v>179</v>
      </c>
      <c r="F13" s="155">
        <v>465</v>
      </c>
      <c r="G13" s="155">
        <v>337</v>
      </c>
      <c r="H13" s="155">
        <v>128</v>
      </c>
      <c r="I13" s="155">
        <v>172</v>
      </c>
      <c r="J13" s="155">
        <v>123</v>
      </c>
      <c r="K13" s="155">
        <v>49</v>
      </c>
      <c r="L13" s="155">
        <v>15</v>
      </c>
      <c r="M13" s="155">
        <v>14</v>
      </c>
      <c r="N13" s="155">
        <v>1</v>
      </c>
      <c r="P13" s="326"/>
    </row>
    <row r="14" spans="2:16" ht="15">
      <c r="B14" s="37" t="s">
        <v>46</v>
      </c>
      <c r="C14" s="155">
        <v>800</v>
      </c>
      <c r="D14" s="155">
        <v>544</v>
      </c>
      <c r="E14" s="155">
        <v>256</v>
      </c>
      <c r="F14" s="155">
        <v>559</v>
      </c>
      <c r="G14" s="155">
        <v>379</v>
      </c>
      <c r="H14" s="155">
        <v>180</v>
      </c>
      <c r="I14" s="155">
        <v>219</v>
      </c>
      <c r="J14" s="155">
        <v>149</v>
      </c>
      <c r="K14" s="155">
        <v>70</v>
      </c>
      <c r="L14" s="155">
        <v>13</v>
      </c>
      <c r="M14" s="155">
        <v>8</v>
      </c>
      <c r="N14" s="155">
        <v>5</v>
      </c>
      <c r="P14" s="326"/>
    </row>
    <row r="15" spans="2:16" ht="15">
      <c r="B15" s="37" t="s">
        <v>48</v>
      </c>
      <c r="C15" s="155">
        <v>888</v>
      </c>
      <c r="D15" s="155">
        <v>573</v>
      </c>
      <c r="E15" s="155">
        <v>315</v>
      </c>
      <c r="F15" s="155">
        <v>615</v>
      </c>
      <c r="G15" s="155">
        <v>397</v>
      </c>
      <c r="H15" s="155">
        <v>218</v>
      </c>
      <c r="I15" s="155">
        <v>241</v>
      </c>
      <c r="J15" s="155">
        <v>154</v>
      </c>
      <c r="K15" s="155">
        <v>87</v>
      </c>
      <c r="L15" s="155">
        <v>22</v>
      </c>
      <c r="M15" s="155">
        <v>14</v>
      </c>
      <c r="N15" s="155">
        <v>8</v>
      </c>
      <c r="P15" s="326"/>
    </row>
    <row r="16" spans="2:16" ht="15">
      <c r="B16" s="37" t="s">
        <v>50</v>
      </c>
      <c r="C16" s="155">
        <v>1461</v>
      </c>
      <c r="D16" s="155">
        <v>895</v>
      </c>
      <c r="E16" s="155">
        <v>566</v>
      </c>
      <c r="F16" s="155">
        <v>1047</v>
      </c>
      <c r="G16" s="155">
        <v>653</v>
      </c>
      <c r="H16" s="155">
        <v>394</v>
      </c>
      <c r="I16" s="155">
        <v>356</v>
      </c>
      <c r="J16" s="155">
        <v>211</v>
      </c>
      <c r="K16" s="155">
        <v>145</v>
      </c>
      <c r="L16" s="155">
        <v>44</v>
      </c>
      <c r="M16" s="155">
        <v>24</v>
      </c>
      <c r="N16" s="155">
        <v>20</v>
      </c>
      <c r="P16" s="326"/>
    </row>
    <row r="17" spans="2:16" ht="15">
      <c r="B17" s="37" t="s">
        <v>52</v>
      </c>
      <c r="C17" s="155">
        <v>2282</v>
      </c>
      <c r="D17" s="155">
        <v>1357</v>
      </c>
      <c r="E17" s="155">
        <v>925</v>
      </c>
      <c r="F17" s="155">
        <v>1765</v>
      </c>
      <c r="G17" s="155">
        <v>1059</v>
      </c>
      <c r="H17" s="155">
        <v>706</v>
      </c>
      <c r="I17" s="155">
        <v>451</v>
      </c>
      <c r="J17" s="155">
        <v>262</v>
      </c>
      <c r="K17" s="155">
        <v>189</v>
      </c>
      <c r="L17" s="155">
        <v>54</v>
      </c>
      <c r="M17" s="155">
        <v>31</v>
      </c>
      <c r="N17" s="155">
        <v>23</v>
      </c>
      <c r="P17" s="326"/>
    </row>
    <row r="18" spans="2:16" ht="15">
      <c r="B18" s="37" t="s">
        <v>53</v>
      </c>
      <c r="C18" s="155">
        <v>3957</v>
      </c>
      <c r="D18" s="155">
        <v>2371</v>
      </c>
      <c r="E18" s="155">
        <v>1586</v>
      </c>
      <c r="F18" s="155">
        <v>3043</v>
      </c>
      <c r="G18" s="155">
        <v>1868</v>
      </c>
      <c r="H18" s="155">
        <v>1175</v>
      </c>
      <c r="I18" s="155">
        <v>812</v>
      </c>
      <c r="J18" s="155">
        <v>445</v>
      </c>
      <c r="K18" s="155">
        <v>367</v>
      </c>
      <c r="L18" s="155">
        <v>74</v>
      </c>
      <c r="M18" s="155">
        <v>39</v>
      </c>
      <c r="N18" s="155">
        <v>35</v>
      </c>
      <c r="P18" s="326"/>
    </row>
    <row r="19" spans="2:16" ht="15">
      <c r="B19" s="37" t="s">
        <v>54</v>
      </c>
      <c r="C19" s="155">
        <v>5486</v>
      </c>
      <c r="D19" s="155">
        <v>3337</v>
      </c>
      <c r="E19" s="155">
        <v>2149</v>
      </c>
      <c r="F19" s="155">
        <v>4168</v>
      </c>
      <c r="G19" s="155">
        <v>2574</v>
      </c>
      <c r="H19" s="155">
        <v>1594</v>
      </c>
      <c r="I19" s="155">
        <v>1218</v>
      </c>
      <c r="J19" s="155">
        <v>700</v>
      </c>
      <c r="K19" s="155">
        <v>518</v>
      </c>
      <c r="L19" s="155">
        <v>74</v>
      </c>
      <c r="M19" s="155">
        <v>46</v>
      </c>
      <c r="N19" s="155">
        <v>28</v>
      </c>
      <c r="P19" s="326"/>
    </row>
    <row r="20" spans="2:14" ht="15">
      <c r="B20" s="37" t="s">
        <v>56</v>
      </c>
      <c r="C20" s="155">
        <v>6569</v>
      </c>
      <c r="D20" s="155">
        <v>3996</v>
      </c>
      <c r="E20" s="155">
        <v>2573</v>
      </c>
      <c r="F20" s="155">
        <v>5069</v>
      </c>
      <c r="G20" s="155">
        <v>3108</v>
      </c>
      <c r="H20" s="155">
        <v>1961</v>
      </c>
      <c r="I20" s="155">
        <v>1374</v>
      </c>
      <c r="J20" s="155">
        <v>802</v>
      </c>
      <c r="K20" s="155">
        <v>572</v>
      </c>
      <c r="L20" s="155">
        <v>95</v>
      </c>
      <c r="M20" s="155">
        <v>62</v>
      </c>
      <c r="N20" s="155">
        <v>33</v>
      </c>
    </row>
    <row r="21" spans="2:14" ht="15">
      <c r="B21" s="37" t="s">
        <v>57</v>
      </c>
      <c r="C21" s="155">
        <v>7537</v>
      </c>
      <c r="D21" s="155">
        <v>4325</v>
      </c>
      <c r="E21" s="155">
        <v>3212</v>
      </c>
      <c r="F21" s="155">
        <v>6155</v>
      </c>
      <c r="G21" s="155">
        <v>3566</v>
      </c>
      <c r="H21" s="155">
        <v>2589</v>
      </c>
      <c r="I21" s="155">
        <v>1226</v>
      </c>
      <c r="J21" s="155">
        <v>671</v>
      </c>
      <c r="K21" s="155">
        <v>555</v>
      </c>
      <c r="L21" s="155">
        <v>120</v>
      </c>
      <c r="M21" s="155">
        <v>59</v>
      </c>
      <c r="N21" s="155">
        <v>61</v>
      </c>
    </row>
    <row r="22" spans="2:14" ht="15">
      <c r="B22" s="37" t="s">
        <v>58</v>
      </c>
      <c r="C22" s="155">
        <v>8633</v>
      </c>
      <c r="D22" s="155">
        <v>4720</v>
      </c>
      <c r="E22" s="155">
        <v>3913</v>
      </c>
      <c r="F22" s="155">
        <v>7316</v>
      </c>
      <c r="G22" s="155">
        <v>4027</v>
      </c>
      <c r="H22" s="155">
        <v>3289</v>
      </c>
      <c r="I22" s="155">
        <v>1171</v>
      </c>
      <c r="J22" s="155">
        <v>618</v>
      </c>
      <c r="K22" s="155">
        <v>553</v>
      </c>
      <c r="L22" s="155">
        <v>120</v>
      </c>
      <c r="M22" s="155">
        <v>58</v>
      </c>
      <c r="N22" s="155">
        <v>62</v>
      </c>
    </row>
    <row r="23" spans="2:14" ht="15">
      <c r="B23" s="37" t="s">
        <v>59</v>
      </c>
      <c r="C23" s="155">
        <v>9683</v>
      </c>
      <c r="D23" s="155">
        <v>5065</v>
      </c>
      <c r="E23" s="155">
        <v>4618</v>
      </c>
      <c r="F23" s="155">
        <v>8387</v>
      </c>
      <c r="G23" s="155">
        <v>4457</v>
      </c>
      <c r="H23" s="155">
        <v>3930</v>
      </c>
      <c r="I23" s="155">
        <v>1134</v>
      </c>
      <c r="J23" s="155">
        <v>540</v>
      </c>
      <c r="K23" s="155">
        <v>594</v>
      </c>
      <c r="L23" s="155">
        <v>121</v>
      </c>
      <c r="M23" s="155">
        <v>47</v>
      </c>
      <c r="N23" s="155">
        <v>74</v>
      </c>
    </row>
    <row r="24" spans="2:14" ht="15">
      <c r="B24" s="37" t="s">
        <v>60</v>
      </c>
      <c r="C24" s="155">
        <v>12390</v>
      </c>
      <c r="D24" s="155">
        <v>6055</v>
      </c>
      <c r="E24" s="155">
        <v>6335</v>
      </c>
      <c r="F24" s="155">
        <v>10996</v>
      </c>
      <c r="G24" s="155">
        <v>5383</v>
      </c>
      <c r="H24" s="155">
        <v>5613</v>
      </c>
      <c r="I24" s="155">
        <v>1230</v>
      </c>
      <c r="J24" s="155">
        <v>578</v>
      </c>
      <c r="K24" s="155">
        <v>652</v>
      </c>
      <c r="L24" s="155">
        <v>122</v>
      </c>
      <c r="M24" s="155">
        <v>73</v>
      </c>
      <c r="N24" s="155">
        <v>49</v>
      </c>
    </row>
    <row r="25" spans="2:14" ht="15">
      <c r="B25" s="37" t="s">
        <v>61</v>
      </c>
      <c r="C25" s="155">
        <v>14386</v>
      </c>
      <c r="D25" s="155">
        <v>6064</v>
      </c>
      <c r="E25" s="155">
        <v>8322</v>
      </c>
      <c r="F25" s="155">
        <v>13049</v>
      </c>
      <c r="G25" s="155">
        <v>5548</v>
      </c>
      <c r="H25" s="155">
        <v>7501</v>
      </c>
      <c r="I25" s="155">
        <v>1164</v>
      </c>
      <c r="J25" s="155">
        <v>444</v>
      </c>
      <c r="K25" s="155">
        <v>720</v>
      </c>
      <c r="L25" s="155">
        <v>126</v>
      </c>
      <c r="M25" s="155">
        <v>50</v>
      </c>
      <c r="N25" s="155">
        <v>76</v>
      </c>
    </row>
    <row r="26" spans="2:14" ht="15">
      <c r="B26" s="37" t="s">
        <v>62</v>
      </c>
      <c r="C26" s="155">
        <v>15663</v>
      </c>
      <c r="D26" s="155">
        <v>4916</v>
      </c>
      <c r="E26" s="155">
        <v>10747</v>
      </c>
      <c r="F26" s="155">
        <v>14364</v>
      </c>
      <c r="G26" s="155">
        <v>4538</v>
      </c>
      <c r="H26" s="155">
        <v>9826</v>
      </c>
      <c r="I26" s="155">
        <v>1177</v>
      </c>
      <c r="J26" s="155">
        <v>335</v>
      </c>
      <c r="K26" s="155">
        <v>842</v>
      </c>
      <c r="L26" s="155">
        <v>81</v>
      </c>
      <c r="M26" s="155">
        <v>26</v>
      </c>
      <c r="N26" s="155">
        <v>55</v>
      </c>
    </row>
    <row r="27" spans="2:14" ht="15">
      <c r="B27" s="37"/>
      <c r="C27" s="168"/>
      <c r="D27" s="168"/>
      <c r="E27" s="168"/>
      <c r="F27" s="168"/>
      <c r="G27" s="168"/>
      <c r="H27" s="168"/>
      <c r="I27" s="168"/>
      <c r="J27" s="168"/>
      <c r="K27" s="168"/>
      <c r="L27" s="168"/>
      <c r="M27" s="168"/>
      <c r="N27" s="168"/>
    </row>
    <row r="28" spans="2:14" ht="15" customHeight="1">
      <c r="B28" s="38" t="s">
        <v>63</v>
      </c>
      <c r="C28" s="156">
        <v>92463</v>
      </c>
      <c r="D28" s="156">
        <v>46035</v>
      </c>
      <c r="E28" s="156">
        <v>46426</v>
      </c>
      <c r="F28" s="156">
        <v>78325</v>
      </c>
      <c r="G28" s="156">
        <v>38754</v>
      </c>
      <c r="H28" s="156">
        <v>39570</v>
      </c>
      <c r="I28" s="156">
        <v>12606</v>
      </c>
      <c r="J28" s="156">
        <v>6458</v>
      </c>
      <c r="K28" s="156">
        <v>6148</v>
      </c>
      <c r="L28" s="156">
        <v>1130</v>
      </c>
      <c r="M28" s="156">
        <v>583</v>
      </c>
      <c r="N28" s="156">
        <v>547</v>
      </c>
    </row>
    <row r="29" spans="2:14" ht="15">
      <c r="B29" s="260" t="s">
        <v>64</v>
      </c>
      <c r="C29" s="261"/>
      <c r="D29" s="261"/>
      <c r="E29" s="261"/>
      <c r="F29" s="261"/>
      <c r="G29" s="261"/>
      <c r="H29" s="261"/>
      <c r="I29" s="261"/>
      <c r="J29" s="261"/>
      <c r="K29" s="261"/>
      <c r="L29" s="261"/>
      <c r="M29" s="261"/>
      <c r="N29" s="261"/>
    </row>
    <row r="30" spans="2:14" ht="15">
      <c r="B30" s="262" t="s">
        <v>289</v>
      </c>
      <c r="C30" s="263"/>
      <c r="D30" s="263"/>
      <c r="E30" s="263"/>
      <c r="F30" s="263"/>
      <c r="G30" s="263"/>
      <c r="H30" s="263"/>
      <c r="I30" s="263"/>
      <c r="J30" s="263"/>
      <c r="K30" s="263"/>
      <c r="L30" s="263"/>
      <c r="M30" s="263"/>
      <c r="N30" s="263"/>
    </row>
    <row r="62" ht="15">
      <c r="C62" s="39"/>
    </row>
    <row r="63" ht="15">
      <c r="C63" s="39"/>
    </row>
    <row r="64" ht="15">
      <c r="C64" s="39"/>
    </row>
    <row r="65" ht="15">
      <c r="C65" s="39"/>
    </row>
    <row r="66" ht="15">
      <c r="C66" s="39"/>
    </row>
    <row r="67" ht="15">
      <c r="C67" s="39"/>
    </row>
    <row r="68" ht="15">
      <c r="C68" s="39"/>
    </row>
    <row r="69" ht="15">
      <c r="C69" s="39"/>
    </row>
    <row r="70" ht="15">
      <c r="C70" s="39"/>
    </row>
    <row r="71" ht="15">
      <c r="C71" s="39"/>
    </row>
    <row r="72" ht="15">
      <c r="C72" s="39"/>
    </row>
    <row r="73" ht="15">
      <c r="C73" s="39"/>
    </row>
    <row r="74" ht="15">
      <c r="C74" s="39"/>
    </row>
    <row r="75" ht="15">
      <c r="C75" s="39"/>
    </row>
    <row r="76" ht="15">
      <c r="C76" s="39"/>
    </row>
    <row r="77" ht="15">
      <c r="C77" s="39"/>
    </row>
    <row r="78" ht="15">
      <c r="C78" s="39"/>
    </row>
    <row r="79" ht="15">
      <c r="C79" s="39"/>
    </row>
    <row r="80" ht="15">
      <c r="C80" s="39"/>
    </row>
    <row r="81" ht="15">
      <c r="C81" s="39"/>
    </row>
    <row r="82" ht="15">
      <c r="C82" s="39"/>
    </row>
    <row r="83" ht="15">
      <c r="C83" s="39"/>
    </row>
    <row r="84" ht="15">
      <c r="C84" s="39"/>
    </row>
    <row r="85" ht="15">
      <c r="C85" s="39"/>
    </row>
    <row r="86" ht="15">
      <c r="C86" s="39"/>
    </row>
  </sheetData>
  <sheetProtection/>
  <mergeCells count="3">
    <mergeCell ref="B5:B6"/>
    <mergeCell ref="B29:N29"/>
    <mergeCell ref="B30:N30"/>
  </mergeCells>
  <printOptions horizontalCentered="1"/>
  <pageMargins left="0.75" right="0.75" top="1" bottom="1" header="0.5" footer="0.5"/>
  <pageSetup fitToHeight="1" fitToWidth="1" horizontalDpi="300" verticalDpi="300" orientation="landscape" scale="97" r:id="rId1"/>
</worksheet>
</file>

<file path=xl/worksheets/sheet6.xml><?xml version="1.0" encoding="utf-8"?>
<worksheet xmlns="http://schemas.openxmlformats.org/spreadsheetml/2006/main" xmlns:r="http://schemas.openxmlformats.org/officeDocument/2006/relationships">
  <dimension ref="A1:G22"/>
  <sheetViews>
    <sheetView zoomScalePageLayoutView="0" workbookViewId="0" topLeftCell="A1">
      <selection activeCell="A1" sqref="A1"/>
    </sheetView>
  </sheetViews>
  <sheetFormatPr defaultColWidth="9.33203125" defaultRowHeight="12.75"/>
  <cols>
    <col min="1" max="1" width="3.83203125" style="1" customWidth="1"/>
    <col min="2" max="2" width="17.66015625" style="1" customWidth="1"/>
    <col min="3" max="5" width="12.83203125" style="1" customWidth="1"/>
    <col min="6" max="6" width="15.33203125" style="1" customWidth="1"/>
    <col min="7" max="7" width="15" style="1" customWidth="1"/>
    <col min="8" max="16384" width="9.33203125" style="1" customWidth="1"/>
  </cols>
  <sheetData>
    <row r="1" spans="1:2" ht="15.75">
      <c r="A1" s="40"/>
      <c r="B1" s="15"/>
    </row>
    <row r="2" spans="2:7" ht="15">
      <c r="B2" s="28" t="s">
        <v>65</v>
      </c>
      <c r="C2" s="29"/>
      <c r="D2" s="29"/>
      <c r="E2" s="29"/>
      <c r="F2" s="29"/>
      <c r="G2" s="29"/>
    </row>
    <row r="3" spans="2:7" ht="15.75">
      <c r="B3" s="30" t="s">
        <v>228</v>
      </c>
      <c r="C3" s="29"/>
      <c r="D3" s="29"/>
      <c r="E3" s="29"/>
      <c r="F3" s="29"/>
      <c r="G3" s="29"/>
    </row>
    <row r="4" spans="2:7" ht="15">
      <c r="B4" s="28" t="s">
        <v>281</v>
      </c>
      <c r="C4" s="29"/>
      <c r="D4" s="29"/>
      <c r="E4" s="29"/>
      <c r="F4" s="29"/>
      <c r="G4" s="29"/>
    </row>
    <row r="5" spans="2:7" ht="15">
      <c r="B5" s="114" t="s">
        <v>167</v>
      </c>
      <c r="C5" s="115" t="s">
        <v>170</v>
      </c>
      <c r="D5" s="116"/>
      <c r="E5" s="116"/>
      <c r="F5" s="116"/>
      <c r="G5" s="70"/>
    </row>
    <row r="6" spans="2:7" ht="15">
      <c r="B6" s="117" t="s">
        <v>168</v>
      </c>
      <c r="C6" s="118" t="s">
        <v>103</v>
      </c>
      <c r="D6" s="118" t="s">
        <v>31</v>
      </c>
      <c r="E6" s="118" t="s">
        <v>32</v>
      </c>
      <c r="F6" s="118" t="s">
        <v>194</v>
      </c>
      <c r="G6" s="119" t="s">
        <v>169</v>
      </c>
    </row>
    <row r="7" spans="2:7" ht="15" customHeight="1">
      <c r="B7" s="120" t="s">
        <v>70</v>
      </c>
      <c r="C7" s="121">
        <v>934.4</v>
      </c>
      <c r="D7" s="121">
        <v>975.8</v>
      </c>
      <c r="E7" s="121">
        <v>848.5</v>
      </c>
      <c r="F7" s="121">
        <v>600.3</v>
      </c>
      <c r="G7" s="121">
        <v>203.6</v>
      </c>
    </row>
    <row r="8" spans="2:7" ht="15">
      <c r="B8" s="117" t="s">
        <v>35</v>
      </c>
      <c r="C8" s="56">
        <v>707.9</v>
      </c>
      <c r="D8" s="56">
        <v>560.1</v>
      </c>
      <c r="E8" s="56">
        <v>1254.1</v>
      </c>
      <c r="F8" s="56">
        <v>300.1</v>
      </c>
      <c r="G8" s="56">
        <v>403.4</v>
      </c>
    </row>
    <row r="9" spans="2:7" ht="15">
      <c r="B9" s="117" t="s">
        <v>36</v>
      </c>
      <c r="C9" s="56">
        <v>16</v>
      </c>
      <c r="D9" s="56">
        <v>14.5</v>
      </c>
      <c r="E9" s="56">
        <v>21.6</v>
      </c>
      <c r="F9" s="56">
        <v>0</v>
      </c>
      <c r="G9" s="122">
        <v>11.3</v>
      </c>
    </row>
    <row r="10" spans="2:7" ht="15">
      <c r="B10" s="117" t="s">
        <v>37</v>
      </c>
      <c r="C10" s="56">
        <v>70.6</v>
      </c>
      <c r="D10" s="56">
        <v>61.1</v>
      </c>
      <c r="E10" s="56">
        <v>114.3</v>
      </c>
      <c r="F10" s="56">
        <v>64</v>
      </c>
      <c r="G10" s="56">
        <v>24.5</v>
      </c>
    </row>
    <row r="11" spans="2:7" ht="15">
      <c r="B11" s="117" t="s">
        <v>39</v>
      </c>
      <c r="C11" s="56">
        <v>122.8</v>
      </c>
      <c r="D11" s="56">
        <v>108.9</v>
      </c>
      <c r="E11" s="56">
        <v>209.3</v>
      </c>
      <c r="F11" s="56">
        <v>132.3</v>
      </c>
      <c r="G11" s="56">
        <v>27.3</v>
      </c>
    </row>
    <row r="12" spans="2:7" ht="15">
      <c r="B12" s="117" t="s">
        <v>41</v>
      </c>
      <c r="C12" s="56">
        <v>98.3</v>
      </c>
      <c r="D12" s="56">
        <v>174.2</v>
      </c>
      <c r="E12" s="56">
        <v>317.9</v>
      </c>
      <c r="F12" s="56">
        <v>228.7</v>
      </c>
      <c r="G12" s="56">
        <v>81.5</v>
      </c>
    </row>
    <row r="13" spans="2:7" ht="15">
      <c r="B13" s="117" t="s">
        <v>43</v>
      </c>
      <c r="C13" s="56">
        <v>438.7</v>
      </c>
      <c r="D13" s="56">
        <v>404.5</v>
      </c>
      <c r="E13" s="56">
        <v>681.1</v>
      </c>
      <c r="F13" s="56">
        <v>623.5</v>
      </c>
      <c r="G13" s="56">
        <v>147.3</v>
      </c>
    </row>
    <row r="14" spans="2:7" ht="15">
      <c r="B14" s="117" t="s">
        <v>45</v>
      </c>
      <c r="C14" s="56">
        <v>894.7</v>
      </c>
      <c r="D14" s="56">
        <v>804.5</v>
      </c>
      <c r="E14" s="56">
        <v>1570.8</v>
      </c>
      <c r="F14" s="56">
        <v>1082.1</v>
      </c>
      <c r="G14" s="56">
        <v>265.4</v>
      </c>
    </row>
    <row r="15" spans="2:7" ht="15">
      <c r="B15" s="117" t="s">
        <v>47</v>
      </c>
      <c r="C15" s="56">
        <v>740.8</v>
      </c>
      <c r="D15" s="56">
        <v>1853</v>
      </c>
      <c r="E15" s="56">
        <v>2700.1</v>
      </c>
      <c r="F15" s="56">
        <v>2447.8</v>
      </c>
      <c r="G15" s="56">
        <v>829.7</v>
      </c>
    </row>
    <row r="16" spans="2:7" ht="15">
      <c r="B16" s="117" t="s">
        <v>49</v>
      </c>
      <c r="C16" s="56">
        <v>4976.8</v>
      </c>
      <c r="D16" s="56">
        <v>4931.6</v>
      </c>
      <c r="E16" s="56">
        <v>5526.2</v>
      </c>
      <c r="F16" s="56">
        <v>5438.4</v>
      </c>
      <c r="G16" s="56">
        <v>2455.1</v>
      </c>
    </row>
    <row r="17" spans="2:7" ht="13.5" customHeight="1">
      <c r="B17" s="117" t="s">
        <v>51</v>
      </c>
      <c r="C17" s="56">
        <v>14402.7</v>
      </c>
      <c r="D17" s="56">
        <v>14633.5</v>
      </c>
      <c r="E17" s="56">
        <v>12330.8</v>
      </c>
      <c r="F17" s="56">
        <v>12792.5</v>
      </c>
      <c r="G17" s="56">
        <v>7453.8</v>
      </c>
    </row>
    <row r="18" spans="2:7" ht="30">
      <c r="B18" s="123" t="s">
        <v>207</v>
      </c>
      <c r="C18" s="163">
        <v>782.6</v>
      </c>
      <c r="D18" s="163">
        <v>757.3</v>
      </c>
      <c r="E18" s="163">
        <v>963.6</v>
      </c>
      <c r="F18" s="163">
        <v>850.3</v>
      </c>
      <c r="G18" s="163">
        <v>351.6</v>
      </c>
    </row>
    <row r="19" spans="2:7" ht="67.5" customHeight="1">
      <c r="B19" s="265" t="s">
        <v>214</v>
      </c>
      <c r="C19" s="266"/>
      <c r="D19" s="266"/>
      <c r="E19" s="266"/>
      <c r="F19" s="266"/>
      <c r="G19" s="266"/>
    </row>
    <row r="20" spans="2:7" ht="34.5" customHeight="1">
      <c r="B20" s="267" t="s">
        <v>208</v>
      </c>
      <c r="C20" s="268"/>
      <c r="D20" s="268"/>
      <c r="E20" s="268"/>
      <c r="F20" s="268"/>
      <c r="G20" s="268"/>
    </row>
    <row r="21" spans="2:7" ht="12.75" customHeight="1">
      <c r="B21" s="269" t="s">
        <v>289</v>
      </c>
      <c r="C21" s="269"/>
      <c r="D21" s="269"/>
      <c r="E21" s="269"/>
      <c r="F21" s="269"/>
      <c r="G21" s="269"/>
    </row>
    <row r="22" spans="2:7" ht="12.75">
      <c r="B22" s="269"/>
      <c r="C22" s="269"/>
      <c r="D22" s="269"/>
      <c r="E22" s="269"/>
      <c r="F22" s="269"/>
      <c r="G22" s="269"/>
    </row>
  </sheetData>
  <sheetProtection/>
  <mergeCells count="3">
    <mergeCell ref="B19:G19"/>
    <mergeCell ref="B20:G20"/>
    <mergeCell ref="B21:G22"/>
  </mergeCells>
  <printOptions/>
  <pageMargins left="1" right="0.75" top="1" bottom="1" header="0" footer="0"/>
  <pageSetup horizontalDpi="300" verticalDpi="300" orientation="portrait" r:id="rId1"/>
</worksheet>
</file>

<file path=xl/worksheets/sheet7.xml><?xml version="1.0" encoding="utf-8"?>
<worksheet xmlns="http://schemas.openxmlformats.org/spreadsheetml/2006/main" xmlns:r="http://schemas.openxmlformats.org/officeDocument/2006/relationships">
  <dimension ref="A1:G22"/>
  <sheetViews>
    <sheetView zoomScalePageLayoutView="0" workbookViewId="0" topLeftCell="A1">
      <selection activeCell="A1" sqref="A1"/>
    </sheetView>
  </sheetViews>
  <sheetFormatPr defaultColWidth="9.33203125" defaultRowHeight="12.75"/>
  <cols>
    <col min="1" max="1" width="5.16015625" style="1" customWidth="1"/>
    <col min="2" max="2" width="18" style="1" customWidth="1"/>
    <col min="3" max="5" width="12.83203125" style="1" customWidth="1"/>
    <col min="6" max="7" width="16.83203125" style="1" customWidth="1"/>
    <col min="8" max="16384" width="9.33203125" style="1" customWidth="1"/>
  </cols>
  <sheetData>
    <row r="1" spans="1:2" ht="15.75">
      <c r="A1" s="40"/>
      <c r="B1" s="15"/>
    </row>
    <row r="2" spans="2:7" ht="15">
      <c r="B2" s="28" t="s">
        <v>72</v>
      </c>
      <c r="C2" s="29"/>
      <c r="D2" s="29"/>
      <c r="E2" s="29"/>
      <c r="F2" s="29"/>
      <c r="G2" s="29"/>
    </row>
    <row r="3" spans="2:7" ht="15.75">
      <c r="B3" s="30" t="s">
        <v>228</v>
      </c>
      <c r="C3" s="29"/>
      <c r="D3" s="29"/>
      <c r="E3" s="29"/>
      <c r="F3" s="29"/>
      <c r="G3" s="29"/>
    </row>
    <row r="4" spans="2:7" ht="15">
      <c r="B4" s="28" t="s">
        <v>282</v>
      </c>
      <c r="C4" s="29"/>
      <c r="D4" s="29"/>
      <c r="E4" s="29"/>
      <c r="F4" s="29"/>
      <c r="G4" s="29"/>
    </row>
    <row r="5" spans="2:7" ht="15">
      <c r="B5" s="114" t="s">
        <v>167</v>
      </c>
      <c r="C5" s="115" t="s">
        <v>170</v>
      </c>
      <c r="D5" s="116"/>
      <c r="E5" s="116"/>
      <c r="F5" s="116"/>
      <c r="G5" s="70"/>
    </row>
    <row r="6" spans="2:7" ht="15">
      <c r="B6" s="117" t="s">
        <v>168</v>
      </c>
      <c r="C6" s="118" t="s">
        <v>103</v>
      </c>
      <c r="D6" s="118" t="s">
        <v>31</v>
      </c>
      <c r="E6" s="118" t="s">
        <v>32</v>
      </c>
      <c r="F6" s="118" t="s">
        <v>194</v>
      </c>
      <c r="G6" s="119" t="s">
        <v>169</v>
      </c>
    </row>
    <row r="7" spans="2:7" ht="15" customHeight="1">
      <c r="B7" s="120" t="s">
        <v>70</v>
      </c>
      <c r="C7" s="121">
        <v>947.4</v>
      </c>
      <c r="D7" s="121">
        <v>977.3</v>
      </c>
      <c r="E7" s="121">
        <v>913.8</v>
      </c>
      <c r="F7" s="121">
        <v>641.3</v>
      </c>
      <c r="G7" s="121">
        <v>211.9</v>
      </c>
    </row>
    <row r="8" spans="2:7" ht="15">
      <c r="B8" s="117" t="s">
        <v>35</v>
      </c>
      <c r="C8" s="124">
        <v>796.3</v>
      </c>
      <c r="D8" s="124">
        <v>652.6</v>
      </c>
      <c r="E8" s="124">
        <v>1313.7</v>
      </c>
      <c r="F8" s="125">
        <v>293.7</v>
      </c>
      <c r="G8" s="125">
        <v>550</v>
      </c>
    </row>
    <row r="9" spans="2:7" ht="15">
      <c r="B9" s="117" t="s">
        <v>36</v>
      </c>
      <c r="C9" s="124">
        <v>18.6</v>
      </c>
      <c r="D9" s="124">
        <v>16.8</v>
      </c>
      <c r="E9" s="124">
        <v>25.4</v>
      </c>
      <c r="F9" s="125">
        <v>0</v>
      </c>
      <c r="G9" s="125">
        <v>16.1</v>
      </c>
    </row>
    <row r="10" spans="2:7" ht="15">
      <c r="B10" s="117" t="s">
        <v>37</v>
      </c>
      <c r="C10" s="124">
        <v>99.4</v>
      </c>
      <c r="D10" s="124">
        <v>83.8</v>
      </c>
      <c r="E10" s="124">
        <v>172.2</v>
      </c>
      <c r="F10" s="125">
        <v>102.1</v>
      </c>
      <c r="G10" s="125">
        <v>23.7</v>
      </c>
    </row>
    <row r="11" spans="2:7" ht="15">
      <c r="B11" s="117" t="s">
        <v>39</v>
      </c>
      <c r="C11" s="124">
        <v>171.9</v>
      </c>
      <c r="D11" s="124">
        <v>150.3</v>
      </c>
      <c r="E11" s="124">
        <v>303.5</v>
      </c>
      <c r="F11" s="125">
        <v>210.9</v>
      </c>
      <c r="G11" s="125">
        <v>44</v>
      </c>
    </row>
    <row r="12" spans="2:7" ht="15">
      <c r="B12" s="117" t="s">
        <v>41</v>
      </c>
      <c r="C12" s="124">
        <v>246.4</v>
      </c>
      <c r="D12" s="124">
        <v>218.9</v>
      </c>
      <c r="E12" s="124">
        <v>418.2</v>
      </c>
      <c r="F12" s="125">
        <v>215</v>
      </c>
      <c r="G12" s="125">
        <v>111.9</v>
      </c>
    </row>
    <row r="13" spans="2:7" ht="15">
      <c r="B13" s="117" t="s">
        <v>43</v>
      </c>
      <c r="C13" s="124">
        <v>531.1</v>
      </c>
      <c r="D13" s="124">
        <v>494.3</v>
      </c>
      <c r="E13" s="124">
        <v>820.7</v>
      </c>
      <c r="F13" s="125">
        <v>727.7</v>
      </c>
      <c r="G13" s="125">
        <v>152.1</v>
      </c>
    </row>
    <row r="14" spans="2:7" ht="15">
      <c r="B14" s="117" t="s">
        <v>45</v>
      </c>
      <c r="C14" s="124">
        <v>1121.5</v>
      </c>
      <c r="D14" s="124">
        <v>1007.5</v>
      </c>
      <c r="E14" s="124">
        <v>2031.6</v>
      </c>
      <c r="F14" s="125">
        <v>1460</v>
      </c>
      <c r="G14" s="125">
        <v>361.5</v>
      </c>
    </row>
    <row r="15" spans="2:7" ht="15">
      <c r="B15" s="117" t="s">
        <v>47</v>
      </c>
      <c r="C15" s="124">
        <v>2290.8</v>
      </c>
      <c r="D15" s="124">
        <v>2185</v>
      </c>
      <c r="E15" s="124">
        <v>3366.7</v>
      </c>
      <c r="F15" s="125">
        <v>2680.6</v>
      </c>
      <c r="G15" s="125">
        <v>846.2</v>
      </c>
    </row>
    <row r="16" spans="2:7" ht="15">
      <c r="B16" s="117" t="s">
        <v>49</v>
      </c>
      <c r="C16" s="124">
        <v>5893</v>
      </c>
      <c r="D16" s="124">
        <v>5815.4</v>
      </c>
      <c r="E16" s="124">
        <v>6973.6</v>
      </c>
      <c r="F16" s="125">
        <v>6332.5</v>
      </c>
      <c r="G16" s="125">
        <v>2665.7</v>
      </c>
    </row>
    <row r="17" spans="2:7" ht="15">
      <c r="B17" s="117" t="s">
        <v>51</v>
      </c>
      <c r="C17" s="124">
        <v>15726.4</v>
      </c>
      <c r="D17" s="124">
        <v>15978.8</v>
      </c>
      <c r="E17" s="124">
        <v>13203.4</v>
      </c>
      <c r="F17" s="125">
        <v>13725.5</v>
      </c>
      <c r="G17" s="125">
        <v>8080.8</v>
      </c>
    </row>
    <row r="18" spans="2:7" ht="30">
      <c r="B18" s="123" t="s">
        <v>207</v>
      </c>
      <c r="C18" s="121">
        <v>920.6</v>
      </c>
      <c r="D18" s="121">
        <v>887.3</v>
      </c>
      <c r="E18" s="121">
        <v>1183.7</v>
      </c>
      <c r="F18" s="121">
        <v>980.9</v>
      </c>
      <c r="G18" s="121">
        <v>391</v>
      </c>
    </row>
    <row r="19" spans="2:7" ht="67.5" customHeight="1">
      <c r="B19" s="265" t="s">
        <v>214</v>
      </c>
      <c r="C19" s="266"/>
      <c r="D19" s="266"/>
      <c r="E19" s="266"/>
      <c r="F19" s="266"/>
      <c r="G19" s="266"/>
    </row>
    <row r="20" spans="2:7" ht="34.5" customHeight="1">
      <c r="B20" s="267" t="s">
        <v>208</v>
      </c>
      <c r="C20" s="268"/>
      <c r="D20" s="268"/>
      <c r="E20" s="268"/>
      <c r="F20" s="268"/>
      <c r="G20" s="268"/>
    </row>
    <row r="21" spans="2:7" ht="12.75" customHeight="1">
      <c r="B21" s="269" t="s">
        <v>289</v>
      </c>
      <c r="C21" s="269"/>
      <c r="D21" s="269"/>
      <c r="E21" s="269"/>
      <c r="F21" s="269"/>
      <c r="G21" s="269"/>
    </row>
    <row r="22" spans="2:7" ht="12.75">
      <c r="B22" s="269"/>
      <c r="C22" s="269"/>
      <c r="D22" s="269"/>
      <c r="E22" s="269"/>
      <c r="F22" s="269"/>
      <c r="G22" s="269"/>
    </row>
  </sheetData>
  <sheetProtection/>
  <mergeCells count="3">
    <mergeCell ref="B19:G19"/>
    <mergeCell ref="B20:G20"/>
    <mergeCell ref="B21:G22"/>
  </mergeCells>
  <printOptions/>
  <pageMargins left="1" right="0.75" top="1" bottom="1" header="0" footer="0"/>
  <pageSetup horizontalDpi="300" verticalDpi="300" orientation="portrait" r:id="rId1"/>
</worksheet>
</file>

<file path=xl/worksheets/sheet8.xml><?xml version="1.0" encoding="utf-8"?>
<worksheet xmlns="http://schemas.openxmlformats.org/spreadsheetml/2006/main" xmlns:r="http://schemas.openxmlformats.org/officeDocument/2006/relationships">
  <dimension ref="A1:G22"/>
  <sheetViews>
    <sheetView zoomScalePageLayoutView="0" workbookViewId="0" topLeftCell="A1">
      <selection activeCell="A1" sqref="A1"/>
    </sheetView>
  </sheetViews>
  <sheetFormatPr defaultColWidth="9.33203125" defaultRowHeight="12.75"/>
  <cols>
    <col min="1" max="1" width="5.33203125" style="1" customWidth="1"/>
    <col min="2" max="2" width="17.5" style="1" customWidth="1"/>
    <col min="3" max="5" width="12.83203125" style="1" customWidth="1"/>
    <col min="6" max="7" width="16.83203125" style="1" customWidth="1"/>
    <col min="8" max="16384" width="9.33203125" style="1" customWidth="1"/>
  </cols>
  <sheetData>
    <row r="1" spans="1:2" ht="15.75">
      <c r="A1" s="40"/>
      <c r="B1" s="15"/>
    </row>
    <row r="2" spans="2:7" ht="15">
      <c r="B2" s="28" t="s">
        <v>73</v>
      </c>
      <c r="C2" s="29"/>
      <c r="D2" s="29"/>
      <c r="E2" s="28"/>
      <c r="F2" s="29"/>
      <c r="G2" s="29"/>
    </row>
    <row r="3" spans="2:7" ht="15.75">
      <c r="B3" s="30" t="s">
        <v>228</v>
      </c>
      <c r="C3" s="29"/>
      <c r="D3" s="29"/>
      <c r="E3" s="28"/>
      <c r="F3" s="29"/>
      <c r="G3" s="29"/>
    </row>
    <row r="4" spans="2:7" ht="15">
      <c r="B4" s="28" t="s">
        <v>283</v>
      </c>
      <c r="C4" s="29"/>
      <c r="D4" s="29"/>
      <c r="E4" s="28"/>
      <c r="F4" s="29"/>
      <c r="G4" s="29"/>
    </row>
    <row r="5" spans="2:7" ht="15">
      <c r="B5" s="114" t="s">
        <v>167</v>
      </c>
      <c r="C5" s="115" t="s">
        <v>170</v>
      </c>
      <c r="D5" s="116"/>
      <c r="E5" s="116"/>
      <c r="F5" s="116"/>
      <c r="G5" s="70"/>
    </row>
    <row r="6" spans="2:7" ht="15">
      <c r="B6" s="117" t="s">
        <v>168</v>
      </c>
      <c r="C6" s="118" t="s">
        <v>103</v>
      </c>
      <c r="D6" s="118" t="s">
        <v>31</v>
      </c>
      <c r="E6" s="118" t="s">
        <v>32</v>
      </c>
      <c r="F6" s="118" t="s">
        <v>194</v>
      </c>
      <c r="G6" s="119" t="s">
        <v>169</v>
      </c>
    </row>
    <row r="7" spans="2:7" ht="15" customHeight="1">
      <c r="B7" s="120" t="s">
        <v>70</v>
      </c>
      <c r="C7" s="121">
        <v>921.8</v>
      </c>
      <c r="D7" s="121">
        <v>974.3</v>
      </c>
      <c r="E7" s="121">
        <v>789.3</v>
      </c>
      <c r="F7" s="121">
        <v>560.4</v>
      </c>
      <c r="G7" s="121">
        <v>195.8</v>
      </c>
    </row>
    <row r="8" spans="2:7" ht="15">
      <c r="B8" s="117" t="s">
        <v>35</v>
      </c>
      <c r="C8" s="124">
        <v>613.4</v>
      </c>
      <c r="D8" s="124">
        <v>460.8</v>
      </c>
      <c r="E8" s="124">
        <v>1191.2</v>
      </c>
      <c r="F8" s="125">
        <v>306.7</v>
      </c>
      <c r="G8" s="125">
        <v>254.3</v>
      </c>
    </row>
    <row r="9" spans="2:7" ht="15">
      <c r="B9" s="117" t="s">
        <v>36</v>
      </c>
      <c r="C9" s="124">
        <v>13.2</v>
      </c>
      <c r="D9" s="124">
        <v>12.1</v>
      </c>
      <c r="E9" s="124">
        <v>17.7</v>
      </c>
      <c r="F9" s="125">
        <v>0</v>
      </c>
      <c r="G9" s="125">
        <v>6.5</v>
      </c>
    </row>
    <row r="10" spans="2:7" ht="15">
      <c r="B10" s="117" t="s">
        <v>37</v>
      </c>
      <c r="C10" s="124">
        <v>40.6</v>
      </c>
      <c r="D10" s="124">
        <v>37.4</v>
      </c>
      <c r="E10" s="124">
        <v>55.8</v>
      </c>
      <c r="F10" s="125">
        <v>25.7</v>
      </c>
      <c r="G10" s="125">
        <v>25.4</v>
      </c>
    </row>
    <row r="11" spans="2:7" ht="15">
      <c r="B11" s="117" t="s">
        <v>39</v>
      </c>
      <c r="C11" s="124">
        <v>73.5</v>
      </c>
      <c r="D11" s="124">
        <v>66.4</v>
      </c>
      <c r="E11" s="124">
        <v>122.4</v>
      </c>
      <c r="F11" s="125">
        <v>53.1</v>
      </c>
      <c r="G11" s="125">
        <v>12</v>
      </c>
    </row>
    <row r="12" spans="2:7" ht="15">
      <c r="B12" s="117" t="s">
        <v>41</v>
      </c>
      <c r="C12" s="124">
        <v>145.2</v>
      </c>
      <c r="D12" s="124">
        <v>128.9</v>
      </c>
      <c r="E12" s="124">
        <v>230.8</v>
      </c>
      <c r="F12" s="125">
        <v>241.9</v>
      </c>
      <c r="G12" s="125">
        <v>54.2</v>
      </c>
    </row>
    <row r="13" spans="2:7" ht="15">
      <c r="B13" s="117" t="s">
        <v>43</v>
      </c>
      <c r="C13" s="124">
        <v>348.7</v>
      </c>
      <c r="D13" s="124">
        <v>315.4</v>
      </c>
      <c r="E13" s="124">
        <v>559.9</v>
      </c>
      <c r="F13" s="125">
        <v>522.9</v>
      </c>
      <c r="G13" s="125">
        <v>142.5</v>
      </c>
    </row>
    <row r="14" spans="2:7" ht="15">
      <c r="B14" s="117" t="s">
        <v>45</v>
      </c>
      <c r="C14" s="124">
        <v>680.9</v>
      </c>
      <c r="D14" s="124">
        <v>608.5</v>
      </c>
      <c r="E14" s="124">
        <v>1196.8</v>
      </c>
      <c r="F14" s="125">
        <v>736.8</v>
      </c>
      <c r="G14" s="125">
        <v>182.6</v>
      </c>
    </row>
    <row r="15" spans="2:7" ht="15">
      <c r="B15" s="117" t="s">
        <v>47</v>
      </c>
      <c r="C15" s="124">
        <v>1617.1</v>
      </c>
      <c r="D15" s="124">
        <v>1548.9</v>
      </c>
      <c r="E15" s="124">
        <v>2194.7</v>
      </c>
      <c r="F15" s="125">
        <v>2245.9</v>
      </c>
      <c r="G15" s="125">
        <v>815.6</v>
      </c>
    </row>
    <row r="16" spans="2:7" ht="15">
      <c r="B16" s="117" t="s">
        <v>49</v>
      </c>
      <c r="C16" s="124">
        <v>4298.3</v>
      </c>
      <c r="D16" s="124">
        <v>4263.6</v>
      </c>
      <c r="E16" s="124">
        <v>4658.6</v>
      </c>
      <c r="F16" s="125">
        <v>4789.3</v>
      </c>
      <c r="G16" s="125">
        <v>2277.7</v>
      </c>
    </row>
    <row r="17" spans="2:7" ht="15">
      <c r="B17" s="117" t="s">
        <v>51</v>
      </c>
      <c r="C17" s="124">
        <v>13737</v>
      </c>
      <c r="D17" s="124">
        <v>13949.8</v>
      </c>
      <c r="E17" s="124">
        <v>11937.3</v>
      </c>
      <c r="F17" s="125">
        <v>12357</v>
      </c>
      <c r="G17" s="125">
        <v>7109.9</v>
      </c>
    </row>
    <row r="18" spans="2:7" ht="30">
      <c r="B18" s="123" t="s">
        <v>207</v>
      </c>
      <c r="C18" s="121">
        <v>669.2</v>
      </c>
      <c r="D18" s="121">
        <v>649.2</v>
      </c>
      <c r="E18" s="121">
        <v>800.6</v>
      </c>
      <c r="F18" s="121">
        <v>743.7</v>
      </c>
      <c r="G18" s="121">
        <v>320.1</v>
      </c>
    </row>
    <row r="19" spans="2:7" ht="67.5" customHeight="1">
      <c r="B19" s="265" t="s">
        <v>214</v>
      </c>
      <c r="C19" s="266"/>
      <c r="D19" s="266"/>
      <c r="E19" s="266"/>
      <c r="F19" s="266"/>
      <c r="G19" s="266"/>
    </row>
    <row r="20" spans="2:7" ht="34.5" customHeight="1">
      <c r="B20" s="267" t="s">
        <v>208</v>
      </c>
      <c r="C20" s="268"/>
      <c r="D20" s="268"/>
      <c r="E20" s="268"/>
      <c r="F20" s="268"/>
      <c r="G20" s="268"/>
    </row>
    <row r="21" spans="2:7" ht="12.75">
      <c r="B21" s="269" t="s">
        <v>289</v>
      </c>
      <c r="C21" s="269"/>
      <c r="D21" s="269"/>
      <c r="E21" s="269"/>
      <c r="F21" s="269"/>
      <c r="G21" s="269"/>
    </row>
    <row r="22" spans="2:7" ht="12.75">
      <c r="B22" s="269"/>
      <c r="C22" s="269"/>
      <c r="D22" s="269"/>
      <c r="E22" s="269"/>
      <c r="F22" s="269"/>
      <c r="G22" s="269"/>
    </row>
  </sheetData>
  <sheetProtection/>
  <mergeCells count="3">
    <mergeCell ref="B19:G19"/>
    <mergeCell ref="B20:G20"/>
    <mergeCell ref="B21:G22"/>
  </mergeCells>
  <printOptions/>
  <pageMargins left="1" right="0.75" top="1" bottom="1" header="0" footer="0"/>
  <pageSetup horizontalDpi="300" verticalDpi="300" orientation="portrait" r:id="rId1"/>
</worksheet>
</file>

<file path=xl/worksheets/sheet9.xml><?xml version="1.0" encoding="utf-8"?>
<worksheet xmlns="http://schemas.openxmlformats.org/spreadsheetml/2006/main" xmlns:r="http://schemas.openxmlformats.org/officeDocument/2006/relationships">
  <dimension ref="A1:F45"/>
  <sheetViews>
    <sheetView zoomScalePageLayoutView="0" workbookViewId="0" topLeftCell="A1">
      <selection activeCell="A1" sqref="A1"/>
    </sheetView>
  </sheetViews>
  <sheetFormatPr defaultColWidth="9.33203125" defaultRowHeight="12.75"/>
  <cols>
    <col min="1" max="1" width="5.16015625" style="1" customWidth="1"/>
    <col min="2" max="6" width="12.83203125" style="1" customWidth="1"/>
    <col min="7" max="16384" width="9.33203125" style="1" customWidth="1"/>
  </cols>
  <sheetData>
    <row r="1" spans="1:2" ht="15.75">
      <c r="A1" s="40"/>
      <c r="B1" s="15"/>
    </row>
    <row r="2" spans="2:6" ht="15">
      <c r="B2" s="41" t="s">
        <v>74</v>
      </c>
      <c r="C2" s="29"/>
      <c r="D2" s="29"/>
      <c r="E2" s="29"/>
      <c r="F2" s="29"/>
    </row>
    <row r="3" spans="2:6" ht="15.75">
      <c r="B3" s="42" t="s">
        <v>229</v>
      </c>
      <c r="C3" s="29"/>
      <c r="D3" s="29"/>
      <c r="E3" s="29"/>
      <c r="F3" s="29"/>
    </row>
    <row r="4" spans="2:6" ht="15">
      <c r="B4" s="41" t="s">
        <v>285</v>
      </c>
      <c r="C4" s="29"/>
      <c r="D4" s="29"/>
      <c r="E4" s="29"/>
      <c r="F4" s="29"/>
    </row>
    <row r="5" spans="2:6" ht="15">
      <c r="B5" s="41" t="s">
        <v>291</v>
      </c>
      <c r="C5" s="29"/>
      <c r="D5" s="29"/>
      <c r="E5" s="29"/>
      <c r="F5" s="29"/>
    </row>
    <row r="6" spans="2:6" ht="15">
      <c r="B6" s="67" t="s">
        <v>171</v>
      </c>
      <c r="C6" s="90"/>
      <c r="D6" s="254" t="s">
        <v>185</v>
      </c>
      <c r="E6" s="69" t="s">
        <v>130</v>
      </c>
      <c r="F6" s="90"/>
    </row>
    <row r="7" spans="2:6" ht="15">
      <c r="B7" s="71" t="s">
        <v>125</v>
      </c>
      <c r="C7" s="91" t="s">
        <v>126</v>
      </c>
      <c r="D7" s="255"/>
      <c r="E7" s="71" t="s">
        <v>125</v>
      </c>
      <c r="F7" s="43" t="s">
        <v>126</v>
      </c>
    </row>
    <row r="8" spans="2:6" ht="15">
      <c r="B8" s="126">
        <v>47.6</v>
      </c>
      <c r="C8" s="127">
        <v>50.6</v>
      </c>
      <c r="D8" s="94" t="s">
        <v>75</v>
      </c>
      <c r="E8" s="194">
        <v>53.4</v>
      </c>
      <c r="F8" s="195">
        <v>55.1</v>
      </c>
    </row>
    <row r="9" spans="2:6" ht="15">
      <c r="B9" s="126">
        <v>48.4</v>
      </c>
      <c r="C9" s="127">
        <v>51.8</v>
      </c>
      <c r="D9" s="94" t="s">
        <v>76</v>
      </c>
      <c r="E9" s="194">
        <v>53.9</v>
      </c>
      <c r="F9" s="195">
        <v>56.2</v>
      </c>
    </row>
    <row r="10" spans="2:6" ht="15">
      <c r="B10" s="126">
        <v>53.6</v>
      </c>
      <c r="C10" s="127">
        <v>54.6</v>
      </c>
      <c r="D10" s="94" t="s">
        <v>77</v>
      </c>
      <c r="E10" s="196" t="s">
        <v>78</v>
      </c>
      <c r="F10" s="197" t="s">
        <v>79</v>
      </c>
    </row>
    <row r="11" spans="2:6" ht="15">
      <c r="B11" s="126">
        <v>58.1</v>
      </c>
      <c r="C11" s="127">
        <v>61.6</v>
      </c>
      <c r="D11" s="94" t="s">
        <v>80</v>
      </c>
      <c r="E11" s="196" t="s">
        <v>81</v>
      </c>
      <c r="F11" s="197" t="s">
        <v>82</v>
      </c>
    </row>
    <row r="12" spans="2:6" ht="15">
      <c r="B12" s="126">
        <v>60.8</v>
      </c>
      <c r="C12" s="127">
        <v>65.2</v>
      </c>
      <c r="D12" s="94" t="s">
        <v>83</v>
      </c>
      <c r="E12" s="196" t="s">
        <v>84</v>
      </c>
      <c r="F12" s="197" t="s">
        <v>85</v>
      </c>
    </row>
    <row r="13" spans="2:6" ht="15">
      <c r="B13" s="126">
        <v>65.6</v>
      </c>
      <c r="C13" s="127">
        <v>71.1</v>
      </c>
      <c r="D13" s="94" t="s">
        <v>86</v>
      </c>
      <c r="E13" s="194">
        <v>65.7</v>
      </c>
      <c r="F13" s="195">
        <v>71.2</v>
      </c>
    </row>
    <row r="14" spans="2:6" ht="15">
      <c r="B14" s="126">
        <v>66.6</v>
      </c>
      <c r="C14" s="127">
        <v>73.1</v>
      </c>
      <c r="D14" s="94" t="s">
        <v>87</v>
      </c>
      <c r="E14" s="194">
        <v>67.1</v>
      </c>
      <c r="F14" s="195">
        <v>73.3</v>
      </c>
    </row>
    <row r="15" spans="2:6" ht="15">
      <c r="B15" s="126">
        <v>67.1</v>
      </c>
      <c r="C15" s="127">
        <v>74.7</v>
      </c>
      <c r="D15" s="94" t="s">
        <v>13</v>
      </c>
      <c r="E15" s="194">
        <v>67.2</v>
      </c>
      <c r="F15" s="195">
        <v>74.6</v>
      </c>
    </row>
    <row r="16" spans="2:6" ht="15">
      <c r="B16" s="126">
        <v>68.8</v>
      </c>
      <c r="C16" s="127">
        <v>76.6</v>
      </c>
      <c r="D16" s="94" t="s">
        <v>14</v>
      </c>
      <c r="E16" s="194">
        <v>68.5</v>
      </c>
      <c r="F16" s="195">
        <v>75.7</v>
      </c>
    </row>
    <row r="17" spans="2:6" ht="15">
      <c r="B17" s="126">
        <v>70</v>
      </c>
      <c r="C17" s="127">
        <v>77.4</v>
      </c>
      <c r="D17" s="94" t="s">
        <v>15</v>
      </c>
      <c r="E17" s="194">
        <v>70</v>
      </c>
      <c r="F17" s="195">
        <v>76.9</v>
      </c>
    </row>
    <row r="18" spans="2:6" ht="15">
      <c r="B18" s="126" t="s">
        <v>88</v>
      </c>
      <c r="C18" s="127" t="s">
        <v>89</v>
      </c>
      <c r="D18" s="94" t="s">
        <v>21</v>
      </c>
      <c r="E18" s="194">
        <v>71.8</v>
      </c>
      <c r="F18" s="195">
        <v>78.1</v>
      </c>
    </row>
    <row r="19" spans="2:6" ht="15">
      <c r="B19" s="126" t="s">
        <v>90</v>
      </c>
      <c r="C19" s="127" t="s">
        <v>91</v>
      </c>
      <c r="D19" s="94" t="s">
        <v>22</v>
      </c>
      <c r="E19" s="194">
        <v>71.8</v>
      </c>
      <c r="F19" s="195">
        <v>78.1</v>
      </c>
    </row>
    <row r="20" spans="2:6" ht="15">
      <c r="B20" s="126">
        <v>72.3</v>
      </c>
      <c r="C20" s="127">
        <v>79.1</v>
      </c>
      <c r="D20" s="94" t="s">
        <v>23</v>
      </c>
      <c r="E20" s="194">
        <v>72.2</v>
      </c>
      <c r="F20" s="195">
        <v>78.5</v>
      </c>
    </row>
    <row r="21" spans="2:6" ht="15">
      <c r="B21" s="126">
        <v>72.2</v>
      </c>
      <c r="C21" s="127">
        <v>78.8</v>
      </c>
      <c r="D21" s="94" t="s">
        <v>24</v>
      </c>
      <c r="E21" s="194">
        <v>71.2</v>
      </c>
      <c r="F21" s="198">
        <v>78.3</v>
      </c>
    </row>
    <row r="22" spans="2:6" ht="15">
      <c r="B22" s="126">
        <v>72.4</v>
      </c>
      <c r="C22" s="127">
        <v>79</v>
      </c>
      <c r="D22" s="94">
        <v>1994</v>
      </c>
      <c r="E22" s="199">
        <v>72.3</v>
      </c>
      <c r="F22" s="195">
        <v>78.4</v>
      </c>
    </row>
    <row r="23" spans="2:6" ht="15">
      <c r="B23" s="129">
        <v>72.5</v>
      </c>
      <c r="C23" s="128">
        <v>78.9</v>
      </c>
      <c r="D23" s="94">
        <v>1995</v>
      </c>
      <c r="E23" s="194">
        <v>72.6</v>
      </c>
      <c r="F23" s="195">
        <v>78.5</v>
      </c>
    </row>
    <row r="24" spans="2:6" ht="15">
      <c r="B24" s="129">
        <v>73.1</v>
      </c>
      <c r="C24" s="128">
        <v>79.1</v>
      </c>
      <c r="D24" s="94">
        <v>1996</v>
      </c>
      <c r="E24" s="194">
        <v>73</v>
      </c>
      <c r="F24" s="195">
        <v>78.7</v>
      </c>
    </row>
    <row r="25" spans="2:6" ht="15">
      <c r="B25" s="129">
        <v>73.6</v>
      </c>
      <c r="C25" s="128">
        <v>79.4</v>
      </c>
      <c r="D25" s="94">
        <v>1997</v>
      </c>
      <c r="E25" s="194">
        <v>73.3</v>
      </c>
      <c r="F25" s="195">
        <v>78.9</v>
      </c>
    </row>
    <row r="26" spans="2:6" ht="15">
      <c r="B26" s="129">
        <v>73.8</v>
      </c>
      <c r="C26" s="128">
        <v>79.5</v>
      </c>
      <c r="D26" s="94">
        <v>1998</v>
      </c>
      <c r="E26" s="194">
        <v>73.3</v>
      </c>
      <c r="F26" s="195">
        <v>78.9</v>
      </c>
    </row>
    <row r="27" spans="2:6" ht="15">
      <c r="B27" s="129">
        <v>73.9</v>
      </c>
      <c r="C27" s="128">
        <v>79.4</v>
      </c>
      <c r="D27" s="94">
        <v>1999</v>
      </c>
      <c r="E27" s="194">
        <v>73.4</v>
      </c>
      <c r="F27" s="195">
        <v>78.8</v>
      </c>
    </row>
    <row r="28" spans="2:6" ht="15">
      <c r="B28" s="126">
        <v>74.1</v>
      </c>
      <c r="C28" s="126">
        <v>79.3</v>
      </c>
      <c r="D28" s="94">
        <v>2000</v>
      </c>
      <c r="E28" s="195">
        <v>73.7</v>
      </c>
      <c r="F28" s="195">
        <v>78.8</v>
      </c>
    </row>
    <row r="29" spans="2:6" ht="15">
      <c r="B29" s="126">
        <v>74.3</v>
      </c>
      <c r="C29" s="126">
        <v>79.5</v>
      </c>
      <c r="D29" s="94">
        <v>2001</v>
      </c>
      <c r="E29" s="195">
        <v>74</v>
      </c>
      <c r="F29" s="195">
        <v>79.1</v>
      </c>
    </row>
    <row r="30" spans="2:6" ht="15">
      <c r="B30" s="126">
        <v>74.4</v>
      </c>
      <c r="C30" s="126">
        <v>79.6</v>
      </c>
      <c r="D30" s="94">
        <v>2002</v>
      </c>
      <c r="E30" s="195">
        <v>74.1</v>
      </c>
      <c r="F30" s="195">
        <v>79</v>
      </c>
    </row>
    <row r="31" spans="2:6" ht="15">
      <c r="B31" s="126">
        <v>74.5</v>
      </c>
      <c r="C31" s="126">
        <v>79.7</v>
      </c>
      <c r="D31" s="94">
        <v>2003</v>
      </c>
      <c r="E31" s="195">
        <v>74.3</v>
      </c>
      <c r="F31" s="195">
        <v>79.3</v>
      </c>
    </row>
    <row r="32" spans="2:6" ht="15">
      <c r="B32" s="126">
        <v>75</v>
      </c>
      <c r="C32" s="126">
        <v>80.1</v>
      </c>
      <c r="D32" s="94">
        <v>2004</v>
      </c>
      <c r="E32" s="195">
        <v>74.7</v>
      </c>
      <c r="F32" s="195">
        <v>79.5</v>
      </c>
    </row>
    <row r="33" spans="2:6" ht="15">
      <c r="B33" s="126">
        <v>75</v>
      </c>
      <c r="C33" s="126">
        <v>80.1</v>
      </c>
      <c r="D33" s="94">
        <v>2005</v>
      </c>
      <c r="E33" s="195">
        <v>74.6</v>
      </c>
      <c r="F33" s="195">
        <v>79.3</v>
      </c>
    </row>
    <row r="34" spans="2:6" ht="15">
      <c r="B34" s="126">
        <v>75.2</v>
      </c>
      <c r="C34" s="126">
        <v>80.3</v>
      </c>
      <c r="D34" s="94">
        <v>2006</v>
      </c>
      <c r="E34" s="195">
        <v>74.8</v>
      </c>
      <c r="F34" s="195">
        <v>79.6</v>
      </c>
    </row>
    <row r="35" spans="2:6" ht="15">
      <c r="B35" s="126">
        <v>75.5</v>
      </c>
      <c r="C35" s="126">
        <v>80.6</v>
      </c>
      <c r="D35" s="94">
        <v>2007</v>
      </c>
      <c r="E35" s="198">
        <v>74.9</v>
      </c>
      <c r="F35" s="198">
        <v>79.8</v>
      </c>
    </row>
    <row r="36" spans="2:6" ht="15">
      <c r="B36" s="126">
        <v>75.6</v>
      </c>
      <c r="C36" s="126">
        <v>80.6</v>
      </c>
      <c r="D36" s="94">
        <v>2008</v>
      </c>
      <c r="E36" s="198">
        <v>75.1</v>
      </c>
      <c r="F36" s="192">
        <v>79.8</v>
      </c>
    </row>
    <row r="37" spans="2:6" ht="15">
      <c r="B37" s="126">
        <v>76</v>
      </c>
      <c r="C37" s="126">
        <v>80.9</v>
      </c>
      <c r="D37" s="94">
        <v>2009</v>
      </c>
      <c r="E37" s="198">
        <v>75.4</v>
      </c>
      <c r="F37" s="192">
        <v>80.1</v>
      </c>
    </row>
    <row r="38" spans="2:6" ht="15">
      <c r="B38" s="126">
        <v>76.2</v>
      </c>
      <c r="C38" s="126">
        <v>81</v>
      </c>
      <c r="D38" s="94">
        <v>2010</v>
      </c>
      <c r="E38" s="198">
        <v>75.4</v>
      </c>
      <c r="F38" s="192">
        <v>80.1</v>
      </c>
    </row>
    <row r="39" spans="2:6" ht="15">
      <c r="B39" s="126">
        <v>76.3</v>
      </c>
      <c r="C39" s="126">
        <v>81.1</v>
      </c>
      <c r="D39" s="94">
        <v>2011</v>
      </c>
      <c r="E39" s="198">
        <v>75.7</v>
      </c>
      <c r="F39" s="192">
        <v>80.4</v>
      </c>
    </row>
    <row r="40" spans="2:6" ht="15">
      <c r="B40" s="126">
        <v>76.4</v>
      </c>
      <c r="C40" s="126">
        <v>81.2</v>
      </c>
      <c r="D40" s="94">
        <v>2012</v>
      </c>
      <c r="E40" s="198">
        <v>75.5</v>
      </c>
      <c r="F40" s="192">
        <v>80.3</v>
      </c>
    </row>
    <row r="41" spans="2:6" ht="15">
      <c r="B41" s="126">
        <v>76.4</v>
      </c>
      <c r="C41" s="126">
        <v>81.2</v>
      </c>
      <c r="D41" s="94">
        <v>2013</v>
      </c>
      <c r="E41" s="198">
        <v>75.5</v>
      </c>
      <c r="F41" s="192">
        <v>80.3</v>
      </c>
    </row>
    <row r="42" spans="2:6" ht="15">
      <c r="B42" s="130"/>
      <c r="C42" s="130"/>
      <c r="D42" s="71"/>
      <c r="E42" s="131"/>
      <c r="F42" s="131"/>
    </row>
    <row r="43" spans="2:6" ht="27" customHeight="1">
      <c r="B43" s="270" t="s">
        <v>195</v>
      </c>
      <c r="C43" s="271"/>
      <c r="D43" s="271"/>
      <c r="E43" s="271"/>
      <c r="F43" s="271"/>
    </row>
    <row r="44" spans="2:6" ht="58.5" customHeight="1">
      <c r="B44" s="272" t="s">
        <v>360</v>
      </c>
      <c r="C44" s="273"/>
      <c r="D44" s="273"/>
      <c r="E44" s="273"/>
      <c r="F44" s="273"/>
    </row>
    <row r="45" ht="12.75">
      <c r="B45" s="16"/>
    </row>
  </sheetData>
  <sheetProtection/>
  <mergeCells count="3">
    <mergeCell ref="D6:D7"/>
    <mergeCell ref="B43:F43"/>
    <mergeCell ref="B44:F44"/>
  </mergeCells>
  <printOptions horizontalCentered="1"/>
  <pageMargins left="0.75" right="0.75" top="1" bottom="1" header="0.5" footer="0.5"/>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osr</dc:creator>
  <cp:keywords/>
  <dc:description/>
  <cp:lastModifiedBy>Lindsey Myers</cp:lastModifiedBy>
  <cp:lastPrinted>2015-04-22T14:43:44Z</cp:lastPrinted>
  <dcterms:created xsi:type="dcterms:W3CDTF">1999-10-11T17:35:34Z</dcterms:created>
  <dcterms:modified xsi:type="dcterms:W3CDTF">2015-05-19T18:35:09Z</dcterms:modified>
  <cp:category/>
  <cp:version/>
  <cp:contentType/>
  <cp:contentStatus/>
</cp:coreProperties>
</file>