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9690" windowHeight="6705" activeTab="0"/>
  </bookViews>
  <sheets>
    <sheet name="Index" sheetId="1" r:id="rId1"/>
    <sheet name="Overview" sheetId="2" r:id="rId2"/>
    <sheet name="Table 1" sheetId="3" r:id="rId3"/>
    <sheet name="Table 2" sheetId="4" r:id="rId4"/>
    <sheet name="Table 3" sheetId="5" r:id="rId5"/>
    <sheet name="Table 4" sheetId="6" r:id="rId6"/>
    <sheet name="Table 5" sheetId="7" r:id="rId7"/>
    <sheet name="Table 6" sheetId="8" r:id="rId8"/>
    <sheet name="Table 7" sheetId="9" r:id="rId9"/>
    <sheet name="Table 8" sheetId="10" r:id="rId10"/>
    <sheet name="Table 9" sheetId="11" r:id="rId11"/>
    <sheet name="Table 10" sheetId="12" r:id="rId12"/>
    <sheet name="Table 11" sheetId="13" r:id="rId13"/>
    <sheet name="Table 12" sheetId="14" r:id="rId14"/>
    <sheet name="Table 13" sheetId="15" r:id="rId15"/>
    <sheet name="Table 14" sheetId="16" r:id="rId16"/>
    <sheet name="Table 15" sheetId="17" r:id="rId17"/>
    <sheet name="Table 16" sheetId="18" r:id="rId18"/>
    <sheet name="Table 17" sheetId="19" r:id="rId19"/>
    <sheet name="Table 18" sheetId="20" r:id="rId20"/>
  </sheets>
  <definedNames>
    <definedName name="_xlnm.Print_Area" localSheetId="1">'Overview'!$A$1:$C$24</definedName>
    <definedName name="_xlnm.Print_Area" localSheetId="2">'Table 1'!$A$1:$E$43</definedName>
    <definedName name="_xlnm.Print_Area" localSheetId="12">'Table 11'!$A$1:$I$27</definedName>
    <definedName name="_xlnm.Print_Area" localSheetId="18">'Table 17'!$A$1:$F$34</definedName>
    <definedName name="_xlnm.Print_Area" localSheetId="19">'Table 18'!$A$1:$E$43</definedName>
    <definedName name="_xlnm.Print_Area" localSheetId="4">'Table 3'!$A$1:$C$43</definedName>
    <definedName name="_xlnm.Print_Area" localSheetId="5">'Table 4'!$A$1:$C$31</definedName>
    <definedName name="_xlnm.Print_Area" localSheetId="6">'Table 5'!$A$2:$G$23</definedName>
    <definedName name="_xlnm.Print_Area" localSheetId="8">'Table 7'!$A$1:$I$26</definedName>
  </definedNames>
  <calcPr fullCalcOnLoad="1"/>
</workbook>
</file>

<file path=xl/sharedStrings.xml><?xml version="1.0" encoding="utf-8"?>
<sst xmlns="http://schemas.openxmlformats.org/spreadsheetml/2006/main" count="1291" uniqueCount="358">
  <si>
    <t>Total Resident Live Births</t>
  </si>
  <si>
    <t>Resident Live Births per Day</t>
  </si>
  <si>
    <r>
      <t>Crude Birth Rate (</t>
    </r>
    <r>
      <rPr>
        <sz val="8"/>
        <rFont val="Arial"/>
        <family val="2"/>
      </rPr>
      <t>births per 1,000 population</t>
    </r>
    <r>
      <rPr>
        <sz val="10"/>
        <rFont val="Arial"/>
        <family val="2"/>
      </rPr>
      <t>)</t>
    </r>
  </si>
  <si>
    <r>
      <t>Fertility Rate (</t>
    </r>
    <r>
      <rPr>
        <sz val="8"/>
        <rFont val="Arial"/>
        <family val="2"/>
      </rPr>
      <t>births per 1,000 women 15-44</t>
    </r>
    <r>
      <rPr>
        <sz val="10"/>
        <rFont val="Arial"/>
        <family val="2"/>
      </rPr>
      <t>)</t>
    </r>
  </si>
  <si>
    <r>
      <t>First Births (</t>
    </r>
    <r>
      <rPr>
        <sz val="8"/>
        <rFont val="Arial"/>
        <family val="2"/>
      </rPr>
      <t>percent of total live births</t>
    </r>
    <r>
      <rPr>
        <sz val="10"/>
        <rFont val="Arial"/>
        <family val="2"/>
      </rPr>
      <t>)</t>
    </r>
  </si>
  <si>
    <r>
      <t>Median Birthweight in Grams (</t>
    </r>
    <r>
      <rPr>
        <sz val="8"/>
        <rFont val="Arial"/>
        <family val="2"/>
      </rPr>
      <t>live births</t>
    </r>
    <r>
      <rPr>
        <sz val="10"/>
        <rFont val="Arial"/>
        <family val="2"/>
      </rPr>
      <t>)</t>
    </r>
  </si>
  <si>
    <t>Low Birthweight Live Births</t>
  </si>
  <si>
    <r>
      <t>Low Birthweight Ratio (</t>
    </r>
    <r>
      <rPr>
        <sz val="8"/>
        <rFont val="Arial"/>
        <family val="2"/>
      </rPr>
      <t>per 1,000 live births</t>
    </r>
    <r>
      <rPr>
        <sz val="10"/>
        <rFont val="Arial"/>
        <family val="2"/>
      </rPr>
      <t>)</t>
    </r>
  </si>
  <si>
    <r>
      <t>Median Age of Mother (</t>
    </r>
    <r>
      <rPr>
        <sz val="8"/>
        <rFont val="Arial"/>
        <family val="2"/>
      </rPr>
      <t>live births</t>
    </r>
    <r>
      <rPr>
        <sz val="10"/>
        <rFont val="Arial"/>
        <family val="2"/>
      </rPr>
      <t>)</t>
    </r>
  </si>
  <si>
    <t>Live Births with Congenital Anomalies</t>
  </si>
  <si>
    <t>Live Births with No Prenatal Care</t>
  </si>
  <si>
    <r>
      <t>No Prenatal Care Ratio (</t>
    </r>
    <r>
      <rPr>
        <sz val="8"/>
        <rFont val="Arial"/>
        <family val="2"/>
      </rPr>
      <t>per 1,000 live births</t>
    </r>
    <r>
      <rPr>
        <sz val="10"/>
        <rFont val="Arial"/>
        <family val="2"/>
      </rPr>
      <t>)</t>
    </r>
  </si>
  <si>
    <t>Home Births</t>
  </si>
  <si>
    <t>Live Born Sets of Twins</t>
  </si>
  <si>
    <t>Live Born Sets of Triplets</t>
  </si>
  <si>
    <t>Live Born Multiple Births of Four or More</t>
  </si>
  <si>
    <t>Male Live Births per 100 Female Live Births</t>
  </si>
  <si>
    <t>Total Resident Fetal Deaths</t>
  </si>
  <si>
    <t>Table 1.1</t>
  </si>
  <si>
    <t>Live Births and Crude Birth Rates</t>
  </si>
  <si>
    <t>Michigan and United States Residents</t>
  </si>
  <si>
    <t>United States</t>
  </si>
  <si>
    <t>Michigan</t>
  </si>
  <si>
    <t>Number</t>
  </si>
  <si>
    <t>Rate</t>
  </si>
  <si>
    <t>Year</t>
  </si>
  <si>
    <t>---</t>
  </si>
  <si>
    <t>1900</t>
  </si>
  <si>
    <t>2,618,000</t>
  </si>
  <si>
    <t>1930</t>
  </si>
  <si>
    <t>4,257,850</t>
  </si>
  <si>
    <t>1960</t>
  </si>
  <si>
    <t>3,731,386</t>
  </si>
  <si>
    <t>1970</t>
  </si>
  <si>
    <t>3,612,258</t>
  </si>
  <si>
    <t>1980</t>
  </si>
  <si>
    <t>3,629,238</t>
  </si>
  <si>
    <t>1981</t>
  </si>
  <si>
    <t>3,680,537</t>
  </si>
  <si>
    <t>1982</t>
  </si>
  <si>
    <t>3,638,933</t>
  </si>
  <si>
    <t>1983</t>
  </si>
  <si>
    <t>3,669,141</t>
  </si>
  <si>
    <t>1984</t>
  </si>
  <si>
    <t>3,760,561</t>
  </si>
  <si>
    <t>1985</t>
  </si>
  <si>
    <t>3,756,547</t>
  </si>
  <si>
    <t>1986</t>
  </si>
  <si>
    <t>3,809,394</t>
  </si>
  <si>
    <t>1987</t>
  </si>
  <si>
    <t>3,909,510</t>
  </si>
  <si>
    <t>1988</t>
  </si>
  <si>
    <t>4,040,958</t>
  </si>
  <si>
    <t>1989</t>
  </si>
  <si>
    <t>4,158,212</t>
  </si>
  <si>
    <t>1990</t>
  </si>
  <si>
    <t>4,110,907</t>
  </si>
  <si>
    <t>1991</t>
  </si>
  <si>
    <t>4,065,014</t>
  </si>
  <si>
    <t>1992</t>
  </si>
  <si>
    <t>1993</t>
  </si>
  <si>
    <t>Note:  Rates are live births per 1,000 population.</t>
  </si>
  <si>
    <t>Table 1.2</t>
  </si>
  <si>
    <t>Race</t>
  </si>
  <si>
    <t>Ancestry</t>
  </si>
  <si>
    <t>Mother</t>
  </si>
  <si>
    <t>All Races</t>
  </si>
  <si>
    <t>White</t>
  </si>
  <si>
    <t>Black</t>
  </si>
  <si>
    <t>Amer. Indian</t>
  </si>
  <si>
    <t>Asian &amp; P.I.</t>
  </si>
  <si>
    <t>All Other Races</t>
  </si>
  <si>
    <t>Arab</t>
  </si>
  <si>
    <t>Hispanic</t>
  </si>
  <si>
    <t>%</t>
  </si>
  <si>
    <t>Unknown</t>
  </si>
  <si>
    <t>&lt; 15</t>
  </si>
  <si>
    <t>15-19</t>
  </si>
  <si>
    <t>20-24</t>
  </si>
  <si>
    <t>25-29</t>
  </si>
  <si>
    <t>30-34</t>
  </si>
  <si>
    <t>35-39</t>
  </si>
  <si>
    <t>40 +</t>
  </si>
  <si>
    <t>Not Stated</t>
  </si>
  <si>
    <t xml:space="preserve">    Total</t>
  </si>
  <si>
    <t>Median Age at</t>
  </si>
  <si>
    <t>Last Birthday</t>
  </si>
  <si>
    <t xml:space="preserve">    Table 1.6</t>
  </si>
  <si>
    <t xml:space="preserve">Number and Percents of Live Births with Prenatal Care Beginning in </t>
  </si>
  <si>
    <t xml:space="preserve">        the First Trimester by Age of Mother and Race and Selected Ancestry of Mother,</t>
  </si>
  <si>
    <t xml:space="preserve">                                    Michigan Residents, 1993</t>
  </si>
  <si>
    <t>_</t>
  </si>
  <si>
    <t>Race of Mother</t>
  </si>
  <si>
    <t xml:space="preserve">      Selected Ancestry</t>
  </si>
  <si>
    <t>Age</t>
  </si>
  <si>
    <t>of</t>
  </si>
  <si>
    <t xml:space="preserve">      Total</t>
  </si>
  <si>
    <t xml:space="preserve">      White</t>
  </si>
  <si>
    <t xml:space="preserve">      Black</t>
  </si>
  <si>
    <t>American Indian</t>
  </si>
  <si>
    <t xml:space="preserve">   Asian &amp; P.I.</t>
  </si>
  <si>
    <t xml:space="preserve">      Other</t>
  </si>
  <si>
    <t xml:space="preserve">       Arab</t>
  </si>
  <si>
    <t xml:space="preserve">    Hispanic</t>
  </si>
  <si>
    <t>-</t>
  </si>
  <si>
    <t>Total</t>
  </si>
  <si>
    <t>1.  Percent denominators obtained from Table 1.2.</t>
  </si>
  <si>
    <t>K:\VSPROJ\ANNUAL93\BIRTHS93\TAB102.WK1</t>
  </si>
  <si>
    <t>K:\VSPROJ\ANNUAL93\BIRTHS93\TAB106.WP</t>
  </si>
  <si>
    <t xml:space="preserve">   Table 1.7</t>
  </si>
  <si>
    <t>Numbers and Ratios of Live Births with No Prenatal Care by Age and Race of Mother,</t>
  </si>
  <si>
    <t xml:space="preserve">           Michigan Residents, 1993</t>
  </si>
  <si>
    <t xml:space="preserve">     All Other</t>
  </si>
  <si>
    <t xml:space="preserve">   Not Stated</t>
  </si>
  <si>
    <t>Ratio&amp;1</t>
  </si>
  <si>
    <t>*</t>
  </si>
  <si>
    <t>1.  Ratio denominator obtained from Table 1.2.</t>
  </si>
  <si>
    <t>K:\VSPROJ\ANNUAL93\BIRTHS93\TAB107.WP</t>
  </si>
  <si>
    <t>Table 1.3</t>
  </si>
  <si>
    <t>Fertility Rates</t>
  </si>
  <si>
    <t xml:space="preserve"> 67.4</t>
  </si>
  <si>
    <t xml:space="preserve"> 67.3</t>
  </si>
  <si>
    <t xml:space="preserve"> 65.8</t>
  </si>
  <si>
    <t xml:space="preserve"> 65.4</t>
  </si>
  <si>
    <t xml:space="preserve"> 69.2</t>
  </si>
  <si>
    <t>Births</t>
  </si>
  <si>
    <t>Note:  Rates are live births per 1,000 women 15-44.</t>
  </si>
  <si>
    <t>Table 1.4</t>
  </si>
  <si>
    <t>Fertility Rates by Race of Mother</t>
  </si>
  <si>
    <t xml:space="preserve">   Fertility Rate</t>
  </si>
  <si>
    <t>Percent</t>
  </si>
  <si>
    <t>Change</t>
  </si>
  <si>
    <t>Table 1.5</t>
  </si>
  <si>
    <t>Live Births to Women Reporting Prior Pregnancy Terminations</t>
  </si>
  <si>
    <t>by Time Span Between Last and Current Termination and by</t>
  </si>
  <si>
    <t>Whether Prior Termination Resulted in a Live Birth or a Fetal Death</t>
  </si>
  <si>
    <t>Prior Live Birth</t>
  </si>
  <si>
    <t xml:space="preserve">  Total</t>
  </si>
  <si>
    <t xml:space="preserve">  &lt; 1</t>
  </si>
  <si>
    <t xml:space="preserve">  1 - 2</t>
  </si>
  <si>
    <t xml:space="preserve">  2 - 3</t>
  </si>
  <si>
    <t xml:space="preserve">  3 - 5</t>
  </si>
  <si>
    <t xml:space="preserve">  5 +</t>
  </si>
  <si>
    <t>Table 1.6</t>
  </si>
  <si>
    <t>Beginning in the First Trimester by Age, Race and Ancestry of Mother</t>
  </si>
  <si>
    <t>Asian  &amp; P.I.</t>
  </si>
  <si>
    <t>&lt;15</t>
  </si>
  <si>
    <t>40+</t>
  </si>
  <si>
    <t>Table 1.7</t>
  </si>
  <si>
    <t>Live Births and Birth Ratios with No Prenatal Care by Age and Race of Mother</t>
  </si>
  <si>
    <t>Ratio</t>
  </si>
  <si>
    <t>Prenatal Care</t>
  </si>
  <si>
    <t>Adequate</t>
  </si>
  <si>
    <t>Intermediate</t>
  </si>
  <si>
    <t>Inadequate</t>
  </si>
  <si>
    <t>Table 1.10</t>
  </si>
  <si>
    <t xml:space="preserve">          Low Weight&amp;1 Live Births and Low Birth Weight Percentages&amp;3</t>
  </si>
  <si>
    <t xml:space="preserve">        by Level of Prenatal Care, Race and Selected Ancestry of Mother</t>
  </si>
  <si>
    <t xml:space="preserve">        Selected Ancestry</t>
  </si>
  <si>
    <t>Level Of</t>
  </si>
  <si>
    <t>(Kessner Index)&amp;2</t>
  </si>
  <si>
    <t xml:space="preserve"> American Indian</t>
  </si>
  <si>
    <t xml:space="preserve"> Asian &amp; P.I.</t>
  </si>
  <si>
    <t xml:space="preserve">    Other</t>
  </si>
  <si>
    <t xml:space="preserve">      Arab</t>
  </si>
  <si>
    <t xml:space="preserve">    Adequate</t>
  </si>
  <si>
    <t xml:space="preserve">  Intermediate</t>
  </si>
  <si>
    <t xml:space="preserve">   Inadequate</t>
  </si>
  <si>
    <t xml:space="preserve">    Unknown</t>
  </si>
  <si>
    <t>1.  Less than 2,500 grams.</t>
  </si>
  <si>
    <t xml:space="preserve">2.  The Kessner Index is a classification of prenatal care based on the month </t>
  </si>
  <si>
    <t xml:space="preserve">    of pregnancy in which prenatal care began, the number of prenatal visits</t>
  </si>
  <si>
    <t xml:space="preserve">    and the length of pregnancy (i.e. for shorter pregnancies, fewer prenatal</t>
  </si>
  <si>
    <t xml:space="preserve">    visits constitute adequate care).</t>
  </si>
  <si>
    <t>3.  Percent denominators obtained from Table 1.8.</t>
  </si>
  <si>
    <t>K:\VSPROJ\ANNUAL93\BIRTHS93\TAB108.WK1</t>
  </si>
  <si>
    <t>K:\VSPROJ\ANNUAL93\BIRTHS93\TAB110.WP</t>
  </si>
  <si>
    <t>Table 1.9</t>
  </si>
  <si>
    <t>&lt;750</t>
  </si>
  <si>
    <t>750 - 1,499</t>
  </si>
  <si>
    <t>1,500-2,499</t>
  </si>
  <si>
    <t>2,500+</t>
  </si>
  <si>
    <t>Mean weight</t>
  </si>
  <si>
    <t>Median weight</t>
  </si>
  <si>
    <t xml:space="preserve"> by Level of Prenatal Care, Race and Ancestry of Mother,</t>
  </si>
  <si>
    <t>Table 1.11</t>
  </si>
  <si>
    <t>Live Births with Congenital Anomalies Reported and Congenital Anomaly Rates</t>
  </si>
  <si>
    <t>By Age and Race of Mother,</t>
  </si>
  <si>
    <t xml:space="preserve">  Number</t>
  </si>
  <si>
    <t xml:space="preserve">  Rate</t>
  </si>
  <si>
    <t>Table 1.12</t>
  </si>
  <si>
    <t>Complications of Labor/Delivery, Race and Ancestry of Mother</t>
  </si>
  <si>
    <t>Complications of Labor/Delivery</t>
  </si>
  <si>
    <t>Meconium, moderate/heavy</t>
  </si>
  <si>
    <t>Fetal distress</t>
  </si>
  <si>
    <t>Breech/Malpresentation</t>
  </si>
  <si>
    <t>Premature rupture of membranes (&gt;12hours)</t>
  </si>
  <si>
    <t>Dysfunctional Labor</t>
  </si>
  <si>
    <t>Precipitate labor (&lt;3 hours)</t>
  </si>
  <si>
    <t>Cephalopelvic disproportion</t>
  </si>
  <si>
    <t>Prolonged labor</t>
  </si>
  <si>
    <t xml:space="preserve">      At least one complication</t>
  </si>
  <si>
    <t>Total Live Births</t>
  </si>
  <si>
    <t>Note:      Records with race not stated are included only in the "All Races" column. Asterisk (*) indicates that the data do not meet standards or reliability or precision.</t>
  </si>
  <si>
    <t>Table 1.13</t>
  </si>
  <si>
    <t xml:space="preserve">      Race</t>
  </si>
  <si>
    <t>Smoked tobacco while pregnant</t>
  </si>
  <si>
    <t>Weight gain less than 16 pounds while pregnant</t>
  </si>
  <si>
    <t>Drank alcohol while pregnant</t>
  </si>
  <si>
    <t>Table 1.14</t>
  </si>
  <si>
    <t xml:space="preserve">  Race</t>
  </si>
  <si>
    <t>Risk Factors</t>
  </si>
  <si>
    <t xml:space="preserve">Amer. Indian      </t>
  </si>
  <si>
    <t>Hypertension, pregnancy-associated</t>
  </si>
  <si>
    <t>Diabetes</t>
  </si>
  <si>
    <t>Hydramnios/Oligohydramnios</t>
  </si>
  <si>
    <t>Anemia (Hct. 30/Hgb. 10)</t>
  </si>
  <si>
    <t>Previous infant 4000+ grams</t>
  </si>
  <si>
    <t>Uterine bleeding</t>
  </si>
  <si>
    <t>Lung Disease</t>
  </si>
  <si>
    <t>Herpes</t>
  </si>
  <si>
    <t>Drug Use</t>
  </si>
  <si>
    <t>RH Sensitive</t>
  </si>
  <si>
    <t>Hypertension, chronic</t>
  </si>
  <si>
    <r>
      <t xml:space="preserve">     </t>
    </r>
    <r>
      <rPr>
        <i/>
        <sz val="9"/>
        <rFont val="Arial"/>
        <family val="2"/>
      </rPr>
      <t>At least one medical risk</t>
    </r>
  </si>
  <si>
    <t>Table 1.15</t>
  </si>
  <si>
    <t xml:space="preserve">      Procedures</t>
  </si>
  <si>
    <t xml:space="preserve">  Vacuum</t>
  </si>
  <si>
    <t xml:space="preserve">  Forceps</t>
  </si>
  <si>
    <t xml:space="preserve">      Method</t>
  </si>
  <si>
    <t xml:space="preserve">  Vaginal</t>
  </si>
  <si>
    <t xml:space="preserve">     Vaginal birth after previous C-section</t>
  </si>
  <si>
    <t xml:space="preserve">  Primary C-section</t>
  </si>
  <si>
    <t xml:space="preserve">  Repeat C-section</t>
  </si>
  <si>
    <t xml:space="preserve">  Unknown</t>
  </si>
  <si>
    <t>Table 1.16</t>
  </si>
  <si>
    <t>and Ancestry of Mother</t>
  </si>
  <si>
    <t xml:space="preserve">   Abnormal Conditions</t>
  </si>
  <si>
    <t>Assisted ventilation &lt;30 minutes</t>
  </si>
  <si>
    <t>5 minute Apgar &lt;7</t>
  </si>
  <si>
    <t>Hyaline membrane disease/RDS</t>
  </si>
  <si>
    <t>Assisted ventilation &gt;30 minutes</t>
  </si>
  <si>
    <t>Birth injury</t>
  </si>
  <si>
    <t>At least one condition</t>
  </si>
  <si>
    <t>Table 1.17</t>
  </si>
  <si>
    <t>Live Births by Plurality</t>
  </si>
  <si>
    <t>Live</t>
  </si>
  <si>
    <t>Sets of</t>
  </si>
  <si>
    <t>Twins</t>
  </si>
  <si>
    <t>Triplets</t>
  </si>
  <si>
    <t>4 or More</t>
  </si>
  <si>
    <t>Table 1.18</t>
  </si>
  <si>
    <t>Michigan Live Births</t>
  </si>
  <si>
    <t>Occurring Outside Michigan to Michigan Residents by Place of Occurrence</t>
  </si>
  <si>
    <t>Live Births to Residents</t>
  </si>
  <si>
    <t>Live Births to Non-residents</t>
  </si>
  <si>
    <t>Geographic Area</t>
  </si>
  <si>
    <t>Occurring  Outside Michigan</t>
  </si>
  <si>
    <t>Occurring in Michigan</t>
  </si>
  <si>
    <t>Ohio</t>
  </si>
  <si>
    <t>Indiana</t>
  </si>
  <si>
    <t>Wisconsin</t>
  </si>
  <si>
    <t>Illinois</t>
  </si>
  <si>
    <t>Florida</t>
  </si>
  <si>
    <t>New York</t>
  </si>
  <si>
    <t>Texas</t>
  </si>
  <si>
    <t>Pennsylvania</t>
  </si>
  <si>
    <t>Tennessee</t>
  </si>
  <si>
    <t>South Carolina</t>
  </si>
  <si>
    <t>Georgia</t>
  </si>
  <si>
    <t>North Carolina</t>
  </si>
  <si>
    <t>Other States</t>
  </si>
  <si>
    <t>Canada</t>
  </si>
  <si>
    <t>Other Countries</t>
  </si>
  <si>
    <t>Minnesota</t>
  </si>
  <si>
    <t>Arizona</t>
  </si>
  <si>
    <t>Maryland</t>
  </si>
  <si>
    <t xml:space="preserve">* </t>
  </si>
  <si>
    <t>Alabama</t>
  </si>
  <si>
    <t>California</t>
  </si>
  <si>
    <r>
      <t xml:space="preserve">Congenital Anomalies </t>
    </r>
    <r>
      <rPr>
        <sz val="8"/>
        <rFont val="Arial"/>
        <family val="2"/>
      </rPr>
      <t>(per 10,000 live births)</t>
    </r>
  </si>
  <si>
    <t>Table 1.8</t>
  </si>
  <si>
    <t>All Race</t>
  </si>
  <si>
    <t>Asian and P.I.</t>
  </si>
  <si>
    <t>All Other Race</t>
  </si>
  <si>
    <t>An Overview, 1998</t>
  </si>
  <si>
    <t>Selected Years, 1900 - 1998</t>
  </si>
  <si>
    <t>Michigan Residents, 1998</t>
  </si>
  <si>
    <t>Michigan Residents, Selected Years, 1970-1998</t>
  </si>
  <si>
    <t>Michigan Residents, 1980-1998</t>
  </si>
  <si>
    <t>and Occurring in Michigan to Non-Michigan Residents by Place of Residence, 1998</t>
  </si>
  <si>
    <t xml:space="preserve">--- </t>
  </si>
  <si>
    <t>Previous preterm or small-for-gestational age infant</t>
  </si>
  <si>
    <t xml:space="preserve">   2 yrs.,   8 mos</t>
  </si>
  <si>
    <t xml:space="preserve">   2 yrs.,   10 mos</t>
  </si>
  <si>
    <t xml:space="preserve">   1 yrs.,   9 mos</t>
  </si>
  <si>
    <t>Oklahoma</t>
  </si>
  <si>
    <t>Colorado</t>
  </si>
  <si>
    <t>New Mexico</t>
  </si>
  <si>
    <t>Virginia</t>
  </si>
  <si>
    <t>New Jersey</t>
  </si>
  <si>
    <t>1970-1998</t>
  </si>
  <si>
    <t>Procedures During and Method of Delivery</t>
  </si>
  <si>
    <t>Age of Mother in Years</t>
  </si>
  <si>
    <t>Time Span in Years</t>
  </si>
  <si>
    <t>Other Prior Termination</t>
  </si>
  <si>
    <t>Weight at Birth in Grams</t>
  </si>
  <si>
    <t>Note:      Asterisk (*) indicates that the data do not meet standards or reliability or precision.</t>
  </si>
  <si>
    <t>Source:  1998 Michigan Residents Birth File, Division for Vital Records and Health Statistics, MDCH</t>
  </si>
  <si>
    <t>Source:  1980-1998 Michigan Residents Birth File, Division for Vital Records and Health Statistics, MDCH</t>
  </si>
  <si>
    <t xml:space="preserve">             Care should be taken in drawing inferences from rates based on small numbers of events or a small population base. These rates tend exhibit considerable variation which may negate their usefulness for comparative purposes.</t>
  </si>
  <si>
    <t>Note:      Records with race not stated are included only in the "All Races" column. Vaginal birth method includes "Vaginal birth after previous C-section". Asterisk (*) indicates that the data do not meet standards of reliability or precision.</t>
  </si>
  <si>
    <t>Note:      Records with race not stated are included only in the "All Races" column. Births with at least one medical risk does not equal the sum of all the risk factors specified because mothers may have multiple risk factors. Asterisk (*) indicates that the data do not meet standards of reliability or precision.</t>
  </si>
  <si>
    <t>Maternal Risk Factors</t>
  </si>
  <si>
    <t>Median age at last birthday</t>
  </si>
  <si>
    <t>Note:     Rates are number of live births with congenital anomalies per 10,000 live births (Table 1.2). Asterisk (*) indicates that data do not meet standards of reliability or precision.</t>
  </si>
  <si>
    <t>Source:  1998 Michigan Resident Birth File, Division for Vital Records and Health Statistics, MDCH</t>
  </si>
  <si>
    <r>
      <t xml:space="preserve">Level of Prenatal Care </t>
    </r>
    <r>
      <rPr>
        <i/>
        <sz val="8"/>
        <rFont val="Arial"/>
        <family val="2"/>
      </rPr>
      <t xml:space="preserve">(Kessner Index) </t>
    </r>
  </si>
  <si>
    <t>Note:  Percents are calculated by using the numbers in Table 1.8 as the denominator. The Kessner Index is a classification of prenatal care based on the month of pregnancy in which prental care based on the month of pregnancy in which prenatal care began, the number of prenatal visits and the length of pregnancy (i.e. for shorter pregnancies, fewer prenatal visits constitute adequate care). Records with race not stated are included only in the "All Races" column. Asterisk (*) indicates that data do not meet standards of reliability or precision.</t>
  </si>
  <si>
    <t>Note:     Records with race not stated are in the "All Races" column. In order to conform to national standards, the definition of low birthweight was changed in 1984 to less than 2,500 grams. Asterisk (*) indicates that data do not meet standards of reliability or precision.</t>
  </si>
  <si>
    <t>Note:  The Kessner Index is a classification of prenatal care based on the month of pregnancy in which prental care based on the month of pregnancy in which prenatal care began, the number of prenatal visits and the length of pregnancy (i.e. for shorter pregnancies, fewer prenatal visits constitute adequate care). Records with race not stated are included only in the "All Races" column. Asterisk (*) indicates that data do not meet standards of reliability or precision.</t>
  </si>
  <si>
    <t>Note:     Records with race not stated are included in the "All Races" column only. Ratios are per 1,000 live births to mothers in the specific age and race group (Table 1.2). Astrisk (*) indicates that data do not meet standards of reliability or precision.</t>
  </si>
  <si>
    <t>Note:      Percents are calculated by using the numbers in Table 1.2 as the denominator. Records with race not stated are included only in the "All Races" column. Asterisk (*) indicates that data do not meet standards of reliability or precision.</t>
  </si>
  <si>
    <t>Median Time Span</t>
  </si>
  <si>
    <t>Note:      Terminations with time spans of zero years (i.e., second or later births in plural deliveries) and terminations with unknown time spans are excluded. Other prior terminations include miscarriages, fetal deaths or induced abortions. The methodology for calculating interpregnancy time span was altered slightly in 1984. Hence, median time spans and percentages are not comparable to statistics published prior to 1984.</t>
  </si>
  <si>
    <t>Source:  1970-1998 Michigan Residents Birth File, Division for Vital Records and Health Statistics, MDCH</t>
  </si>
  <si>
    <r>
      <t xml:space="preserve">Source:  1900-1997 Michigan Residents Birth File, Division for Vital Records and Health Statistics, MDCH  </t>
    </r>
    <r>
      <rPr>
        <i/>
        <sz val="10"/>
        <rFont val="Arial"/>
        <family val="2"/>
      </rPr>
      <t>Monthly Vital Statistics Report,</t>
    </r>
    <r>
      <rPr>
        <sz val="10"/>
        <rFont val="Arial"/>
        <family val="2"/>
      </rPr>
      <t xml:space="preserve"> National Center for Health Statistics</t>
    </r>
  </si>
  <si>
    <t>Live Births and Percent Distribution by Age, Race and Ancestry of Mother,</t>
  </si>
  <si>
    <t>Note:      Totals may not add to 100 percent due to rounding. Records with race not stated are included only in the "All Races" column. Asterisk (*) indicates that the data do not meet standards or reliability or precision.</t>
  </si>
  <si>
    <r>
      <t xml:space="preserve">Source:  1900-1998 Michigan Residents Birth File, Division for Vital Records and Health Statistics, MDCH  </t>
    </r>
    <r>
      <rPr>
        <i/>
        <sz val="10"/>
        <rFont val="Arial"/>
        <family val="2"/>
      </rPr>
      <t>Monthly Vital Statistics Report,</t>
    </r>
    <r>
      <rPr>
        <sz val="10"/>
        <rFont val="Arial"/>
        <family val="2"/>
      </rPr>
      <t xml:space="preserve"> National Center for Health Statistics</t>
    </r>
  </si>
  <si>
    <t>INDEX</t>
  </si>
  <si>
    <r>
      <t>Table 1</t>
    </r>
    <r>
      <rPr>
        <sz val="10"/>
        <rFont val="Comic Sans MS"/>
        <family val="4"/>
      </rPr>
      <t xml:space="preserve">  Live Births and Crude Birth Rates Michigan and United States Residents Selected Years, 1900 - 1998</t>
    </r>
  </si>
  <si>
    <r>
      <t>Table 2</t>
    </r>
    <r>
      <rPr>
        <sz val="10"/>
        <rFont val="Comic Sans MS"/>
        <family val="4"/>
      </rPr>
      <t xml:space="preserve"> Live Births and Percent Distribution by Age, Race and Ancestry of Mother, Michigan Residents, 1998</t>
    </r>
  </si>
  <si>
    <r>
      <t>Table 3</t>
    </r>
    <r>
      <rPr>
        <sz val="10"/>
        <rFont val="Comic Sans MS"/>
        <family val="4"/>
      </rPr>
      <t xml:space="preserve"> Fertility Rates Michigan and United States Residents Selected Years, 1900 - 1998</t>
    </r>
  </si>
  <si>
    <r>
      <t>Table 4</t>
    </r>
    <r>
      <rPr>
        <sz val="10"/>
        <rFont val="Comic Sans MS"/>
        <family val="4"/>
      </rPr>
      <t xml:space="preserve"> Fertility Rates by Race of Mother, Michigan Residents, 1970 - 1998</t>
    </r>
  </si>
  <si>
    <r>
      <t>Table 5</t>
    </r>
    <r>
      <rPr>
        <sz val="10"/>
        <rFont val="Comic Sans MS"/>
        <family val="4"/>
      </rPr>
      <t xml:space="preserve"> Live Births to Women Reporting Prior Pregnancy Terminations by Time Span Between Last and Current Termination and by Whether Prior Termination Resulted in a Live Birth or a Fetal Death, Michigan Residents, 1998</t>
    </r>
  </si>
  <si>
    <r>
      <t>Table 6</t>
    </r>
    <r>
      <rPr>
        <sz val="10"/>
        <rFont val="Comic Sans MS"/>
        <family val="4"/>
      </rPr>
      <t xml:space="preserve"> Number and Percents of Live Births with Prenatal Care Beginning in the First Trimester by Age, Race and Ancestry of Mother, Michigan Residents, 1998</t>
    </r>
  </si>
  <si>
    <r>
      <t>Table 7</t>
    </r>
    <r>
      <rPr>
        <sz val="10"/>
        <rFont val="Comic Sans MS"/>
        <family val="4"/>
      </rPr>
      <t xml:space="preserve"> Live Births and Birth Ratios with No Prenatal Care by Age and Race  of Mother, Michigan Residents, 1998</t>
    </r>
  </si>
  <si>
    <r>
      <t>Table 8</t>
    </r>
    <r>
      <rPr>
        <sz val="10"/>
        <rFont val="Comic Sans MS"/>
        <family val="4"/>
      </rPr>
      <t xml:space="preserve"> Number and Percent of Live Births by Level of Prenatal Care, Race and Ancestry of Mother, Michigan Residents, 1998</t>
    </r>
  </si>
  <si>
    <r>
      <t>Table 9</t>
    </r>
    <r>
      <rPr>
        <sz val="10"/>
        <rFont val="Comic Sans MS"/>
        <family val="4"/>
      </rPr>
      <t xml:space="preserve"> Number and Percent of Live Births by Birth Weight, Race and Ancestry of Mother, Michigan Residents, 1998</t>
    </r>
  </si>
  <si>
    <r>
      <t>Table 10</t>
    </r>
    <r>
      <rPr>
        <sz val="10"/>
        <rFont val="Comic Sans MS"/>
        <family val="4"/>
      </rPr>
      <t xml:space="preserve"> Number and Percent of Low Birthweight Live Births by Level of Prenatal Care, Race and Ancestry of Mother, Michigan Residents, 1998</t>
    </r>
  </si>
  <si>
    <r>
      <t>Table 11</t>
    </r>
    <r>
      <rPr>
        <sz val="10"/>
        <rFont val="Comic Sans MS"/>
        <family val="4"/>
      </rPr>
      <t xml:space="preserve"> Live Births with Congenital Anomalies Reported and Congenital Anomaly Rates by Age and Race of Mother, Michigan Residents, 1998</t>
    </r>
  </si>
  <si>
    <r>
      <t>Table 12</t>
    </r>
    <r>
      <rPr>
        <sz val="10"/>
        <rFont val="Comic Sans MS"/>
        <family val="4"/>
      </rPr>
      <t xml:space="preserve"> Number and Percent of Live Births by Complications of Labor/Delivery, Race and Ancestry of Mother, Michigan Residents, 1998</t>
    </r>
  </si>
  <si>
    <r>
      <t>Table 13</t>
    </r>
    <r>
      <rPr>
        <sz val="10"/>
        <rFont val="Comic Sans MS"/>
        <family val="4"/>
      </rPr>
      <t xml:space="preserve"> Number and Percent of Live Births by Maternal Risk Factors, Race and Ancestry of Mother, Michigan Residents, 1998</t>
    </r>
  </si>
  <si>
    <r>
      <t>Table 14</t>
    </r>
    <r>
      <rPr>
        <sz val="10"/>
        <rFont val="Comic Sans MS"/>
        <family val="4"/>
      </rPr>
      <t xml:space="preserve"> Number and Percent of Live Births by Medical Risk Factors, Race and Ancestry of Mother, Michigan Residents, 1998</t>
    </r>
  </si>
  <si>
    <r>
      <t>Table 15</t>
    </r>
    <r>
      <rPr>
        <sz val="10"/>
        <rFont val="Comic Sans MS"/>
        <family val="4"/>
      </rPr>
      <t xml:space="preserve"> Number and Percent of Live Births by Method of Delivery, Race and Ancestry of Mother, Michigan Residents, 1998</t>
    </r>
  </si>
  <si>
    <r>
      <t>Table 16</t>
    </r>
    <r>
      <rPr>
        <sz val="10"/>
        <rFont val="Comic Sans MS"/>
        <family val="4"/>
      </rPr>
      <t xml:space="preserve"> Number and Percent of Live Births with Abnormal Conditions by Race and Ancestry of Mother, Michigan Residents, 1998</t>
    </r>
  </si>
  <si>
    <r>
      <t xml:space="preserve">Table 17 </t>
    </r>
    <r>
      <rPr>
        <sz val="10"/>
        <rFont val="Comic Sans MS"/>
        <family val="4"/>
      </rPr>
      <t>Live Births by Plurality, Michigan Residents, 1980 - 1998</t>
    </r>
  </si>
  <si>
    <r>
      <t>Table 18</t>
    </r>
    <r>
      <rPr>
        <sz val="10"/>
        <rFont val="Comic Sans MS"/>
        <family val="4"/>
      </rPr>
      <t xml:space="preserve"> Michigan Live Births Occurring Outside of Michigan by Place of Occurrence and Occurring in Michigan to Non-Michigan Residents by Place of Residence, 1998</t>
    </r>
  </si>
  <si>
    <t>Number and Percent of Live Births With Abnormal Conditions by Race</t>
  </si>
  <si>
    <t>Number and Percent of Live Births by Method of Delivery, Race and Ancestry of Mother</t>
  </si>
  <si>
    <t>Number and Percent of Live Births by Medical Risk Factors, Race and Ancestry of Mother</t>
  </si>
  <si>
    <t>Number and Percent of Live Births by Maternal Risk Factors, Race and Ancestry of Mother</t>
  </si>
  <si>
    <t>Number and Percent of Live Births by</t>
  </si>
  <si>
    <r>
      <t>Number and Percent of Low Birthweight</t>
    </r>
    <r>
      <rPr>
        <b/>
        <vertAlign val="superscript"/>
        <sz val="10"/>
        <rFont val="Arial"/>
        <family val="2"/>
      </rPr>
      <t xml:space="preserve"> </t>
    </r>
    <r>
      <rPr>
        <b/>
        <sz val="10"/>
        <rFont val="Arial"/>
        <family val="2"/>
      </rPr>
      <t>Live Births</t>
    </r>
  </si>
  <si>
    <t>Number and Percent of Live Births by Birth Weight, Race and Ancestry of Mother,</t>
  </si>
  <si>
    <t>Number and Percent of Live Births by Level of Prenatal Care, Race and Ancestry of Mother,</t>
  </si>
  <si>
    <r>
      <t>Number and Percent</t>
    </r>
    <r>
      <rPr>
        <b/>
        <vertAlign val="superscript"/>
        <sz val="10"/>
        <rFont val="Arial"/>
        <family val="2"/>
      </rPr>
      <t xml:space="preserve"> </t>
    </r>
    <r>
      <rPr>
        <b/>
        <sz val="10"/>
        <rFont val="Arial"/>
        <family val="2"/>
      </rPr>
      <t>of Live Births with Prenatal Care</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</si>
</sst>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_)"/>
    <numFmt numFmtId="168" formatCode="0.0"/>
    <numFmt numFmtId="169" formatCode="#,##0.0_);\(#,##0.0\)"/>
    <numFmt numFmtId="170" formatCode="#,##0_(;;&quot;---&quot;_(;&quot;---&quot;_("/>
    <numFmt numFmtId="171" formatCode="##,#0_.0\(;;&quot;---&quot;_(;&quot;---&quot;_("/>
    <numFmt numFmtId="172" formatCode="##,#0_.0\ \(;;&quot;---&quot;_(;&quot;---&quot;_("/>
    <numFmt numFmtId="173" formatCode="#,##0;&quot;-&quot;;&quot;-&quot;;&quot;-&quot;"/>
    <numFmt numFmtId="174" formatCode="#,##0_;&quot;---_&quot;;&quot;---_&quot;;&quot;---_&quot;"/>
  </numFmts>
  <fonts count="17">
    <font>
      <sz val="10"/>
      <name val="CG Times (W1)"/>
      <family val="0"/>
    </font>
    <font>
      <b/>
      <sz val="10"/>
      <name val="CG Times (W1)"/>
      <family val="0"/>
    </font>
    <font>
      <i/>
      <sz val="10"/>
      <name val="CG Times (W1)"/>
      <family val="0"/>
    </font>
    <font>
      <b/>
      <i/>
      <sz val="10"/>
      <name val="CG Times (W1)"/>
      <family val="0"/>
    </font>
    <font>
      <sz val="10"/>
      <name val="Arial"/>
      <family val="2"/>
    </font>
    <font>
      <b/>
      <sz val="10"/>
      <name val="Arial"/>
      <family val="2"/>
    </font>
    <font>
      <vertAlign val="superscript"/>
      <sz val="10"/>
      <name val="Arial"/>
      <family val="2"/>
    </font>
    <font>
      <b/>
      <vertAlign val="superscript"/>
      <sz val="10"/>
      <name val="Arial"/>
      <family val="2"/>
    </font>
    <font>
      <b/>
      <i/>
      <sz val="10"/>
      <name val="Arial"/>
      <family val="2"/>
    </font>
    <font>
      <sz val="10"/>
      <color indexed="10"/>
      <name val="Arial"/>
      <family val="2"/>
    </font>
    <font>
      <sz val="8"/>
      <name val="Arial"/>
      <family val="2"/>
    </font>
    <font>
      <i/>
      <sz val="10"/>
      <name val="Arial"/>
      <family val="2"/>
    </font>
    <font>
      <i/>
      <sz val="8"/>
      <name val="Arial"/>
      <family val="2"/>
    </font>
    <font>
      <i/>
      <sz val="9"/>
      <name val="Arial"/>
      <family val="2"/>
    </font>
    <font>
      <sz val="10"/>
      <color indexed="8"/>
      <name val="Arial"/>
      <family val="2"/>
    </font>
    <font>
      <sz val="10"/>
      <name val="Comic Sans MS"/>
      <family val="4"/>
    </font>
    <font>
      <b/>
      <sz val="10"/>
      <name val="Comic Sans MS"/>
      <family val="4"/>
    </font>
  </fonts>
  <fills count="2">
    <fill>
      <patternFill/>
    </fill>
    <fill>
      <patternFill patternType="gray125"/>
    </fill>
  </fills>
  <borders count="16">
    <border>
      <left/>
      <right/>
      <top/>
      <bottom/>
      <diagonal/>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0">
    <xf numFmtId="0" fontId="0" fillId="0" borderId="0" xfId="0" applyAlignment="1">
      <alignment/>
    </xf>
    <xf numFmtId="0" fontId="4" fillId="0" borderId="0" xfId="0" applyFont="1" applyAlignment="1" applyProtection="1">
      <alignment horizontal="centerContinuous"/>
      <protection/>
    </xf>
    <xf numFmtId="0" fontId="4" fillId="0" borderId="0" xfId="0" applyFont="1" applyAlignment="1">
      <alignment horizontal="centerContinuous"/>
    </xf>
    <xf numFmtId="0" fontId="4" fillId="0" borderId="0" xfId="0" applyFont="1" applyAlignment="1">
      <alignment/>
    </xf>
    <xf numFmtId="0" fontId="5" fillId="0" borderId="0" xfId="0" applyFont="1" applyAlignment="1" applyProtection="1">
      <alignment horizontal="centerContinuous"/>
      <protection/>
    </xf>
    <xf numFmtId="3" fontId="4" fillId="0" borderId="1" xfId="0" applyNumberFormat="1" applyFont="1" applyBorder="1" applyAlignment="1" applyProtection="1">
      <alignment horizontal="center"/>
      <protection/>
    </xf>
    <xf numFmtId="3" fontId="4" fillId="0" borderId="1" xfId="0" applyNumberFormat="1" applyFont="1" applyBorder="1" applyAlignment="1">
      <alignment horizontal="center"/>
    </xf>
    <xf numFmtId="0" fontId="4" fillId="0" borderId="1" xfId="0" applyFont="1" applyBorder="1" applyAlignment="1">
      <alignment/>
    </xf>
    <xf numFmtId="168" fontId="4" fillId="0" borderId="1" xfId="0" applyNumberFormat="1" applyFont="1" applyBorder="1" applyAlignment="1" applyProtection="1">
      <alignment horizontal="center"/>
      <protection/>
    </xf>
    <xf numFmtId="0" fontId="4" fillId="0" borderId="0" xfId="0" applyFont="1" applyBorder="1" applyAlignment="1">
      <alignment/>
    </xf>
    <xf numFmtId="0" fontId="6" fillId="0" borderId="0" xfId="0" applyFont="1" applyAlignment="1" quotePrefix="1">
      <alignment/>
    </xf>
    <xf numFmtId="165" fontId="4" fillId="0" borderId="0" xfId="0" applyNumberFormat="1" applyFont="1" applyAlignment="1" applyProtection="1">
      <alignment/>
      <protection/>
    </xf>
    <xf numFmtId="0" fontId="4" fillId="0" borderId="0" xfId="0" applyFont="1" applyAlignment="1" applyProtection="1">
      <alignment horizontal="left"/>
      <protection/>
    </xf>
    <xf numFmtId="0" fontId="4" fillId="0" borderId="0" xfId="0" applyFont="1" applyAlignment="1" applyProtection="1">
      <alignment horizontal="center"/>
      <protection/>
    </xf>
    <xf numFmtId="0" fontId="4" fillId="0" borderId="0" xfId="0" applyFont="1" applyAlignment="1" applyProtection="1">
      <alignment horizontal="fill"/>
      <protection/>
    </xf>
    <xf numFmtId="37" fontId="4" fillId="0" borderId="0" xfId="0" applyNumberFormat="1" applyFont="1" applyAlignment="1" applyProtection="1">
      <alignment/>
      <protection/>
    </xf>
    <xf numFmtId="166" fontId="4" fillId="0" borderId="0" xfId="0" applyNumberFormat="1" applyFont="1" applyAlignment="1" applyProtection="1">
      <alignment/>
      <protection/>
    </xf>
    <xf numFmtId="0" fontId="4" fillId="0" borderId="0" xfId="0" applyFont="1" applyAlignment="1" applyProtection="1">
      <alignment/>
      <protection/>
    </xf>
    <xf numFmtId="37" fontId="4" fillId="0" borderId="0" xfId="0" applyNumberFormat="1" applyFont="1" applyAlignment="1" applyProtection="1">
      <alignment horizontal="right"/>
      <protection/>
    </xf>
    <xf numFmtId="166" fontId="4" fillId="0" borderId="0" xfId="0" applyNumberFormat="1" applyFont="1" applyAlignment="1" applyProtection="1">
      <alignment horizontal="right"/>
      <protection/>
    </xf>
    <xf numFmtId="0" fontId="4" fillId="0" borderId="0" xfId="0" applyFont="1" applyAlignment="1" applyProtection="1">
      <alignment horizontal="right"/>
      <protection/>
    </xf>
    <xf numFmtId="166" fontId="4" fillId="0" borderId="0" xfId="0" applyNumberFormat="1" applyFont="1" applyAlignment="1" applyProtection="1">
      <alignment horizontal="fill"/>
      <protection/>
    </xf>
    <xf numFmtId="167" fontId="4" fillId="0" borderId="0" xfId="0" applyNumberFormat="1" applyFont="1" applyAlignment="1" applyProtection="1">
      <alignment/>
      <protection/>
    </xf>
    <xf numFmtId="168" fontId="4" fillId="0" borderId="1" xfId="0" applyNumberFormat="1" applyFont="1" applyBorder="1" applyAlignment="1">
      <alignment horizontal="center"/>
    </xf>
    <xf numFmtId="168" fontId="4" fillId="0" borderId="1" xfId="0" applyNumberFormat="1" applyFont="1" applyBorder="1" applyAlignment="1" applyProtection="1" quotePrefix="1">
      <alignment horizontal="center"/>
      <protection/>
    </xf>
    <xf numFmtId="0" fontId="4" fillId="0" borderId="1" xfId="0" applyFont="1" applyBorder="1" applyAlignment="1">
      <alignment horizontal="center"/>
    </xf>
    <xf numFmtId="37" fontId="4" fillId="0" borderId="1" xfId="0" applyNumberFormat="1" applyFont="1" applyBorder="1" applyAlignment="1" applyProtection="1">
      <alignment horizontal="center"/>
      <protection/>
    </xf>
    <xf numFmtId="166" fontId="4" fillId="0" borderId="1" xfId="0" applyNumberFormat="1" applyFont="1" applyBorder="1" applyAlignment="1" applyProtection="1">
      <alignment horizontal="center"/>
      <protection/>
    </xf>
    <xf numFmtId="0" fontId="5" fillId="0" borderId="0" xfId="0" applyFont="1" applyAlignment="1">
      <alignment horizontal="centerContinuous"/>
    </xf>
    <xf numFmtId="0" fontId="4" fillId="0" borderId="0" xfId="0" applyFont="1" applyAlignment="1" quotePrefix="1">
      <alignment/>
    </xf>
    <xf numFmtId="37" fontId="4" fillId="0" borderId="0" xfId="0" applyNumberFormat="1" applyFont="1" applyAlignment="1" applyProtection="1">
      <alignment horizontal="fill"/>
      <protection/>
    </xf>
    <xf numFmtId="164" fontId="4" fillId="0" borderId="0" xfId="0" applyNumberFormat="1" applyFont="1" applyAlignment="1" applyProtection="1">
      <alignment horizontal="centerContinuous"/>
      <protection/>
    </xf>
    <xf numFmtId="164" fontId="5" fillId="0" borderId="0" xfId="0" applyNumberFormat="1" applyFont="1" applyAlignment="1" applyProtection="1">
      <alignment horizontal="centerContinuous"/>
      <protection/>
    </xf>
    <xf numFmtId="3" fontId="4" fillId="0" borderId="1" xfId="0" applyNumberFormat="1" applyFont="1" applyBorder="1" applyAlignment="1">
      <alignment/>
    </xf>
    <xf numFmtId="168" fontId="4" fillId="0" borderId="1" xfId="0" applyNumberFormat="1" applyFont="1" applyBorder="1" applyAlignment="1">
      <alignment/>
    </xf>
    <xf numFmtId="3" fontId="4" fillId="0" borderId="1" xfId="0" applyNumberFormat="1" applyFont="1" applyBorder="1" applyAlignment="1" applyProtection="1">
      <alignment/>
      <protection/>
    </xf>
    <xf numFmtId="168" fontId="4" fillId="0" borderId="1" xfId="0" applyNumberFormat="1" applyFont="1" applyBorder="1" applyAlignment="1" applyProtection="1">
      <alignment/>
      <protection/>
    </xf>
    <xf numFmtId="0" fontId="4" fillId="0" borderId="0" xfId="0" applyFont="1" applyBorder="1" applyAlignment="1" applyProtection="1">
      <alignment horizontal="left"/>
      <protection/>
    </xf>
    <xf numFmtId="0" fontId="4" fillId="0" borderId="0" xfId="0" applyFont="1" applyBorder="1" applyAlignment="1" applyProtection="1">
      <alignment horizontal="centerContinuous"/>
      <protection/>
    </xf>
    <xf numFmtId="37" fontId="4" fillId="0" borderId="1" xfId="0" applyNumberFormat="1" applyFont="1" applyBorder="1" applyAlignment="1" applyProtection="1">
      <alignment/>
      <protection/>
    </xf>
    <xf numFmtId="37" fontId="4" fillId="0" borderId="1" xfId="0" applyNumberFormat="1" applyFont="1" applyBorder="1" applyAlignment="1" applyProtection="1">
      <alignment/>
      <protection/>
    </xf>
    <xf numFmtId="37" fontId="4" fillId="0" borderId="1" xfId="0" applyNumberFormat="1" applyFont="1" applyBorder="1" applyAlignment="1" applyProtection="1" quotePrefix="1">
      <alignment/>
      <protection/>
    </xf>
    <xf numFmtId="166" fontId="4" fillId="0" borderId="1" xfId="0" applyNumberFormat="1" applyFont="1" applyBorder="1" applyAlignment="1" applyProtection="1">
      <alignment/>
      <protection/>
    </xf>
    <xf numFmtId="166" fontId="4" fillId="0" borderId="0" xfId="0" applyNumberFormat="1" applyFont="1" applyAlignment="1">
      <alignment/>
    </xf>
    <xf numFmtId="0" fontId="4" fillId="0" borderId="1" xfId="0" applyFont="1" applyBorder="1" applyAlignment="1">
      <alignment/>
    </xf>
    <xf numFmtId="37" fontId="4" fillId="0" borderId="1" xfId="0" applyNumberFormat="1" applyFont="1" applyBorder="1" applyAlignment="1">
      <alignment/>
    </xf>
    <xf numFmtId="37" fontId="4" fillId="0" borderId="1" xfId="0" applyNumberFormat="1" applyFont="1" applyBorder="1" applyAlignment="1" quotePrefix="1">
      <alignment/>
    </xf>
    <xf numFmtId="166" fontId="4" fillId="0" borderId="1" xfId="0" applyNumberFormat="1" applyFont="1" applyBorder="1" applyAlignment="1">
      <alignment/>
    </xf>
    <xf numFmtId="37" fontId="4" fillId="0" borderId="1" xfId="0" applyNumberFormat="1" applyFont="1" applyBorder="1" applyAlignment="1" quotePrefix="1">
      <alignment horizontal="right"/>
    </xf>
    <xf numFmtId="166" fontId="4" fillId="0" borderId="1" xfId="0" applyNumberFormat="1" applyFont="1" applyBorder="1" applyAlignment="1" applyProtection="1" quotePrefix="1">
      <alignment horizontal="right"/>
      <protection/>
    </xf>
    <xf numFmtId="37" fontId="4" fillId="0" borderId="1" xfId="0" applyNumberFormat="1" applyFont="1" applyBorder="1" applyAlignment="1" applyProtection="1" quotePrefix="1">
      <alignment horizontal="right"/>
      <protection/>
    </xf>
    <xf numFmtId="37" fontId="4" fillId="0" borderId="1" xfId="0" applyNumberFormat="1" applyFont="1" applyBorder="1" applyAlignment="1" applyProtection="1">
      <alignment horizontal="right"/>
      <protection/>
    </xf>
    <xf numFmtId="166" fontId="4" fillId="0" borderId="1" xfId="0" applyNumberFormat="1" applyFont="1" applyBorder="1" applyAlignment="1">
      <alignment/>
    </xf>
    <xf numFmtId="166" fontId="4" fillId="0" borderId="1" xfId="0" applyNumberFormat="1" applyFont="1" applyBorder="1" applyAlignment="1" applyProtection="1">
      <alignment/>
      <protection/>
    </xf>
    <xf numFmtId="168" fontId="4" fillId="0" borderId="0" xfId="0" applyNumberFormat="1" applyFont="1" applyBorder="1" applyAlignment="1" applyProtection="1" quotePrefix="1">
      <alignment horizontal="center"/>
      <protection/>
    </xf>
    <xf numFmtId="37" fontId="4" fillId="0" borderId="0" xfId="0" applyNumberFormat="1" applyFont="1" applyAlignment="1">
      <alignment/>
    </xf>
    <xf numFmtId="0" fontId="5" fillId="0" borderId="0" xfId="0" applyFont="1" applyAlignment="1">
      <alignment horizontal="centerContinuous"/>
    </xf>
    <xf numFmtId="0" fontId="9" fillId="0" borderId="0" xfId="0" applyFont="1" applyAlignment="1">
      <alignment/>
    </xf>
    <xf numFmtId="3" fontId="4" fillId="0" borderId="1" xfId="0" applyNumberFormat="1" applyFont="1" applyFill="1" applyBorder="1" applyAlignment="1" applyProtection="1">
      <alignment horizontal="center"/>
      <protection/>
    </xf>
    <xf numFmtId="0" fontId="4" fillId="0" borderId="0" xfId="0" applyFont="1" applyBorder="1" applyAlignment="1">
      <alignment horizontal="center"/>
    </xf>
    <xf numFmtId="0" fontId="4" fillId="0" borderId="0" xfId="0" applyFont="1" applyFill="1" applyBorder="1" applyAlignment="1" quotePrefix="1">
      <alignment horizontal="center"/>
    </xf>
    <xf numFmtId="0" fontId="4" fillId="0" borderId="0" xfId="0" applyFont="1" applyFill="1" applyAlignment="1">
      <alignment/>
    </xf>
    <xf numFmtId="3" fontId="4" fillId="0" borderId="2" xfId="15" applyNumberFormat="1" applyFont="1" applyFill="1" applyBorder="1" applyAlignment="1">
      <alignment horizontal="center" vertical="center"/>
    </xf>
    <xf numFmtId="3" fontId="4" fillId="0" borderId="2" xfId="0" applyNumberFormat="1" applyFont="1" applyFill="1" applyBorder="1" applyAlignment="1">
      <alignment horizontal="center" vertical="center"/>
    </xf>
    <xf numFmtId="0" fontId="4" fillId="0" borderId="2" xfId="0" applyFont="1" applyFill="1" applyBorder="1" applyAlignment="1">
      <alignment horizontal="center" vertical="center"/>
    </xf>
    <xf numFmtId="1" fontId="4" fillId="0" borderId="2" xfId="0" applyNumberFormat="1" applyFont="1" applyFill="1" applyBorder="1" applyAlignment="1">
      <alignment horizontal="center" vertical="center"/>
    </xf>
    <xf numFmtId="0" fontId="4" fillId="0" borderId="3" xfId="0" applyFont="1" applyFill="1" applyBorder="1" applyAlignment="1" quotePrefix="1">
      <alignment horizontal="center" vertical="center" wrapText="1"/>
    </xf>
    <xf numFmtId="0" fontId="4" fillId="0" borderId="3" xfId="0" applyFont="1" applyBorder="1" applyAlignment="1" quotePrefix="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Continuous"/>
    </xf>
    <xf numFmtId="0" fontId="4" fillId="0" borderId="4" xfId="0" applyFont="1" applyBorder="1" applyAlignment="1" applyProtection="1">
      <alignment horizontal="center"/>
      <protection/>
    </xf>
    <xf numFmtId="0" fontId="4" fillId="0" borderId="5" xfId="0" applyFont="1" applyBorder="1" applyAlignment="1" applyProtection="1" quotePrefix="1">
      <alignment horizontal="center"/>
      <protection/>
    </xf>
    <xf numFmtId="0" fontId="4" fillId="0" borderId="5" xfId="0" applyFont="1" applyBorder="1" applyAlignment="1" applyProtection="1">
      <alignment horizontal="center"/>
      <protection/>
    </xf>
    <xf numFmtId="37" fontId="4" fillId="0" borderId="5" xfId="0" applyNumberFormat="1" applyFont="1" applyBorder="1" applyAlignment="1" applyProtection="1">
      <alignment horizontal="center"/>
      <protection/>
    </xf>
    <xf numFmtId="166" fontId="4" fillId="0" borderId="5" xfId="0" applyNumberFormat="1" applyFont="1" applyBorder="1" applyAlignment="1" applyProtection="1">
      <alignment horizontal="center"/>
      <protection/>
    </xf>
    <xf numFmtId="0" fontId="4" fillId="0" borderId="6" xfId="0" applyFont="1" applyBorder="1" applyAlignment="1">
      <alignment/>
    </xf>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Continuous"/>
    </xf>
    <xf numFmtId="0" fontId="4" fillId="0" borderId="5" xfId="0" applyFont="1" applyBorder="1" applyAlignment="1">
      <alignment horizontal="centerContinuous"/>
    </xf>
    <xf numFmtId="0" fontId="4" fillId="0" borderId="10" xfId="0" applyFont="1" applyBorder="1" applyAlignment="1">
      <alignment horizontal="centerContinuous"/>
    </xf>
    <xf numFmtId="37" fontId="4" fillId="0" borderId="5" xfId="0" applyNumberFormat="1" applyFont="1" applyBorder="1" applyAlignment="1">
      <alignment/>
    </xf>
    <xf numFmtId="166" fontId="4" fillId="0" borderId="5" xfId="0" applyNumberFormat="1" applyFont="1" applyBorder="1" applyAlignment="1">
      <alignment/>
    </xf>
    <xf numFmtId="164" fontId="4" fillId="0" borderId="9" xfId="0" applyNumberFormat="1" applyFont="1" applyBorder="1" applyAlignment="1" applyProtection="1">
      <alignment horizontal="centerContinuous"/>
      <protection/>
    </xf>
    <xf numFmtId="164" fontId="4" fillId="0" borderId="10" xfId="0" applyNumberFormat="1" applyFont="1" applyBorder="1" applyAlignment="1" applyProtection="1">
      <alignment horizontal="centerContinuous"/>
      <protection/>
    </xf>
    <xf numFmtId="164" fontId="4" fillId="0" borderId="8" xfId="0" applyNumberFormat="1" applyFont="1" applyBorder="1" applyAlignment="1" applyProtection="1">
      <alignment horizontal="center"/>
      <protection/>
    </xf>
    <xf numFmtId="37" fontId="4" fillId="0" borderId="5" xfId="0" applyNumberFormat="1" applyFont="1" applyBorder="1" applyAlignment="1" applyProtection="1">
      <alignment/>
      <protection/>
    </xf>
    <xf numFmtId="166" fontId="4" fillId="0" borderId="5" xfId="0" applyNumberFormat="1" applyFont="1" applyBorder="1" applyAlignment="1" applyProtection="1">
      <alignment/>
      <protection/>
    </xf>
    <xf numFmtId="37" fontId="4" fillId="0" borderId="5" xfId="0" applyNumberFormat="1" applyFont="1" applyBorder="1" applyAlignment="1" applyProtection="1">
      <alignment/>
      <protection/>
    </xf>
    <xf numFmtId="166" fontId="4" fillId="0" borderId="5" xfId="0" applyNumberFormat="1" applyFont="1" applyBorder="1" applyAlignment="1" applyProtection="1">
      <alignment/>
      <protection/>
    </xf>
    <xf numFmtId="0" fontId="4" fillId="0" borderId="8" xfId="0" applyFont="1" applyBorder="1" applyAlignment="1" applyProtection="1">
      <alignment horizontal="center"/>
      <protection/>
    </xf>
    <xf numFmtId="0" fontId="4" fillId="0" borderId="10" xfId="0" applyFont="1" applyBorder="1" applyAlignment="1" applyProtection="1">
      <alignment horizontal="centerContinuous"/>
      <protection/>
    </xf>
    <xf numFmtId="0" fontId="4" fillId="0" borderId="1" xfId="0" applyFont="1" applyBorder="1" applyAlignment="1" applyProtection="1">
      <alignment horizontal="center"/>
      <protection/>
    </xf>
    <xf numFmtId="1" fontId="4" fillId="0" borderId="1" xfId="0" applyNumberFormat="1" applyFont="1" applyBorder="1" applyAlignment="1" applyProtection="1">
      <alignment horizontal="center"/>
      <protection/>
    </xf>
    <xf numFmtId="166" fontId="4" fillId="0" borderId="11" xfId="0" applyNumberFormat="1" applyFont="1" applyBorder="1" applyAlignment="1" applyProtection="1">
      <alignment horizontal="center"/>
      <protection/>
    </xf>
    <xf numFmtId="1" fontId="4" fillId="0" borderId="11" xfId="0" applyNumberFormat="1" applyFont="1" applyBorder="1" applyAlignment="1" applyProtection="1">
      <alignment horizontal="center"/>
      <protection/>
    </xf>
    <xf numFmtId="0" fontId="4" fillId="0" borderId="7" xfId="0" applyFont="1" applyBorder="1" applyAlignment="1" applyProtection="1">
      <alignment horizontal="center"/>
      <protection/>
    </xf>
    <xf numFmtId="0" fontId="4" fillId="0" borderId="11" xfId="0" applyNumberFormat="1" applyFont="1" applyBorder="1" applyAlignment="1" applyProtection="1">
      <alignment horizontal="center"/>
      <protection/>
    </xf>
    <xf numFmtId="37" fontId="0" fillId="0" borderId="0" xfId="0" applyNumberFormat="1" applyBorder="1" applyAlignment="1">
      <alignment/>
    </xf>
    <xf numFmtId="168" fontId="4" fillId="0" borderId="0" xfId="0" applyNumberFormat="1" applyFont="1" applyAlignment="1">
      <alignment/>
    </xf>
    <xf numFmtId="170" fontId="4" fillId="0" borderId="1" xfId="0" applyNumberFormat="1" applyFont="1" applyBorder="1" applyAlignment="1" applyProtection="1">
      <alignment/>
      <protection/>
    </xf>
    <xf numFmtId="170" fontId="4" fillId="0" borderId="1" xfId="0" applyNumberFormat="1" applyFont="1" applyBorder="1" applyAlignment="1" applyProtection="1">
      <alignment horizontal="right"/>
      <protection/>
    </xf>
    <xf numFmtId="170" fontId="4" fillId="0" borderId="1" xfId="0" applyNumberFormat="1" applyFont="1" applyBorder="1" applyAlignment="1">
      <alignment/>
    </xf>
    <xf numFmtId="166" fontId="4" fillId="0" borderId="1" xfId="0" applyNumberFormat="1" applyFont="1" applyFill="1" applyBorder="1" applyAlignment="1" applyProtection="1">
      <alignment horizontal="center"/>
      <protection/>
    </xf>
    <xf numFmtId="0" fontId="4" fillId="0" borderId="0" xfId="0" applyFont="1" applyAlignment="1">
      <alignment horizontal="right"/>
    </xf>
    <xf numFmtId="37" fontId="4" fillId="0" borderId="8" xfId="0" applyNumberFormat="1" applyFont="1" applyBorder="1" applyAlignment="1" applyProtection="1">
      <alignment/>
      <protection/>
    </xf>
    <xf numFmtId="166" fontId="4" fillId="0" borderId="8" xfId="0" applyNumberFormat="1" applyFont="1" applyBorder="1" applyAlignment="1" applyProtection="1">
      <alignment/>
      <protection/>
    </xf>
    <xf numFmtId="166" fontId="4" fillId="0" borderId="1" xfId="0" applyNumberFormat="1" applyFont="1" applyBorder="1" applyAlignment="1" quotePrefix="1">
      <alignment horizontal="right"/>
    </xf>
    <xf numFmtId="166" fontId="4" fillId="0" borderId="11" xfId="0" applyNumberFormat="1" applyFont="1" applyBorder="1" applyAlignment="1" applyProtection="1" quotePrefix="1">
      <alignment horizontal="right"/>
      <protection/>
    </xf>
    <xf numFmtId="170" fontId="4" fillId="0" borderId="11" xfId="0" applyNumberFormat="1" applyFont="1" applyBorder="1" applyAlignment="1" quotePrefix="1">
      <alignment horizontal="right"/>
    </xf>
    <xf numFmtId="166" fontId="4" fillId="0" borderId="11" xfId="0" applyNumberFormat="1" applyFont="1" applyBorder="1" applyAlignment="1" applyProtection="1" quotePrefix="1">
      <alignment horizontal="center"/>
      <protection/>
    </xf>
    <xf numFmtId="0" fontId="4" fillId="0" borderId="4" xfId="0" applyFont="1" applyBorder="1" applyAlignment="1">
      <alignment horizontal="center"/>
    </xf>
    <xf numFmtId="0" fontId="4" fillId="0" borderId="12" xfId="0" applyFont="1" applyBorder="1" applyAlignment="1" applyProtection="1">
      <alignment horizontal="center"/>
      <protection/>
    </xf>
    <xf numFmtId="37" fontId="4" fillId="0" borderId="11" xfId="0" applyNumberFormat="1" applyFont="1" applyBorder="1" applyAlignment="1" applyProtection="1">
      <alignment/>
      <protection/>
    </xf>
    <xf numFmtId="0" fontId="4" fillId="0" borderId="11" xfId="0" applyFont="1" applyBorder="1" applyAlignment="1">
      <alignment/>
    </xf>
    <xf numFmtId="0" fontId="4" fillId="0" borderId="7" xfId="0" applyFont="1" applyBorder="1" applyAlignment="1">
      <alignment/>
    </xf>
    <xf numFmtId="0" fontId="4" fillId="0" borderId="13" xfId="0" applyFont="1" applyBorder="1" applyAlignment="1" applyProtection="1">
      <alignment horizontal="centerContinuous"/>
      <protection/>
    </xf>
    <xf numFmtId="0" fontId="4" fillId="0" borderId="6" xfId="0" applyFont="1" applyBorder="1" applyAlignment="1">
      <alignment horizontal="centerContinuous"/>
    </xf>
    <xf numFmtId="0" fontId="4" fillId="0" borderId="14" xfId="0" applyFont="1" applyBorder="1" applyAlignment="1" applyProtection="1">
      <alignment horizontal="centerContinuous"/>
      <protection/>
    </xf>
    <xf numFmtId="0" fontId="4" fillId="0" borderId="11" xfId="0" applyFont="1" applyBorder="1" applyAlignment="1" applyProtection="1">
      <alignment horizontal="center"/>
      <protection/>
    </xf>
    <xf numFmtId="37" fontId="4" fillId="0" borderId="11" xfId="0" applyNumberFormat="1" applyFont="1" applyFill="1" applyBorder="1" applyAlignment="1" applyProtection="1">
      <alignment horizontal="center"/>
      <protection/>
    </xf>
    <xf numFmtId="168" fontId="4" fillId="0" borderId="1" xfId="0" applyNumberFormat="1" applyFont="1" applyFill="1" applyBorder="1" applyAlignment="1" applyProtection="1">
      <alignment horizontal="center"/>
      <protection/>
    </xf>
    <xf numFmtId="3" fontId="4" fillId="0" borderId="11" xfId="0" applyNumberFormat="1" applyFont="1" applyBorder="1" applyAlignment="1" applyProtection="1">
      <alignment horizontal="center"/>
      <protection/>
    </xf>
    <xf numFmtId="3" fontId="4" fillId="0" borderId="11" xfId="0" applyNumberFormat="1" applyFont="1" applyFill="1" applyBorder="1" applyAlignment="1" applyProtection="1">
      <alignment horizontal="center"/>
      <protection/>
    </xf>
    <xf numFmtId="37" fontId="4" fillId="0" borderId="11" xfId="0" applyNumberFormat="1" applyFont="1" applyBorder="1" applyAlignment="1" applyProtection="1" quotePrefix="1">
      <alignment horizontal="center"/>
      <protection/>
    </xf>
    <xf numFmtId="3" fontId="4" fillId="0" borderId="7" xfId="0" applyNumberFormat="1" applyFont="1" applyBorder="1" applyAlignment="1" applyProtection="1">
      <alignment horizontal="center"/>
      <protection/>
    </xf>
    <xf numFmtId="168" fontId="4" fillId="0" borderId="8" xfId="0" applyNumberFormat="1" applyFont="1" applyBorder="1" applyAlignment="1" applyProtection="1">
      <alignment horizontal="center"/>
      <protection/>
    </xf>
    <xf numFmtId="166" fontId="4" fillId="0" borderId="7" xfId="0" applyNumberFormat="1" applyFont="1" applyBorder="1" applyAlignment="1" applyProtection="1">
      <alignment horizontal="center"/>
      <protection/>
    </xf>
    <xf numFmtId="3" fontId="4" fillId="0" borderId="8" xfId="0" applyNumberFormat="1" applyFont="1" applyBorder="1" applyAlignment="1" applyProtection="1">
      <alignment horizontal="center"/>
      <protection/>
    </xf>
    <xf numFmtId="0" fontId="4" fillId="0" borderId="14" xfId="0" applyFont="1" applyBorder="1" applyAlignment="1">
      <alignment horizontal="centerContinuous"/>
    </xf>
    <xf numFmtId="0" fontId="4" fillId="0" borderId="4" xfId="0" applyFont="1" applyBorder="1" applyAlignment="1" applyProtection="1">
      <alignment horizontal="left"/>
      <protection/>
    </xf>
    <xf numFmtId="1" fontId="4" fillId="0" borderId="8" xfId="0" applyNumberFormat="1" applyFont="1" applyBorder="1" applyAlignment="1">
      <alignment/>
    </xf>
    <xf numFmtId="166" fontId="4" fillId="0" borderId="11" xfId="0" applyNumberFormat="1" applyFont="1" applyFill="1" applyBorder="1" applyAlignment="1" applyProtection="1">
      <alignment horizontal="center"/>
      <protection/>
    </xf>
    <xf numFmtId="168" fontId="4" fillId="0" borderId="11" xfId="0" applyNumberFormat="1" applyFont="1" applyBorder="1" applyAlignment="1" applyProtection="1">
      <alignment horizontal="center"/>
      <protection/>
    </xf>
    <xf numFmtId="168" fontId="4" fillId="0" borderId="11" xfId="0" applyNumberFormat="1" applyFont="1" applyFill="1" applyBorder="1" applyAlignment="1" applyProtection="1">
      <alignment horizontal="center"/>
      <protection/>
    </xf>
    <xf numFmtId="168" fontId="4" fillId="0" borderId="11" xfId="0" applyNumberFormat="1" applyFont="1" applyBorder="1" applyAlignment="1" applyProtection="1" quotePrefix="1">
      <alignment horizontal="center"/>
      <protection/>
    </xf>
    <xf numFmtId="168" fontId="4" fillId="0" borderId="7" xfId="0" applyNumberFormat="1" applyFont="1" applyBorder="1" applyAlignment="1" applyProtection="1">
      <alignment horizontal="center"/>
      <protection/>
    </xf>
    <xf numFmtId="0" fontId="4" fillId="0" borderId="9" xfId="0" applyFont="1" applyBorder="1" applyAlignment="1" applyProtection="1">
      <alignment horizontal="centerContinuous"/>
      <protection/>
    </xf>
    <xf numFmtId="168" fontId="4" fillId="0" borderId="11" xfId="0" applyNumberFormat="1" applyFont="1" applyBorder="1" applyAlignment="1">
      <alignment horizontal="center"/>
    </xf>
    <xf numFmtId="0" fontId="4" fillId="0" borderId="8" xfId="0" applyFont="1" applyBorder="1" applyAlignment="1">
      <alignment/>
    </xf>
    <xf numFmtId="0" fontId="4" fillId="0" borderId="12" xfId="0" applyFont="1" applyBorder="1" applyAlignment="1">
      <alignment horizontal="center"/>
    </xf>
    <xf numFmtId="0" fontId="4" fillId="0" borderId="11" xfId="0" applyFont="1" applyBorder="1" applyAlignment="1" quotePrefix="1">
      <alignment horizontal="center"/>
    </xf>
    <xf numFmtId="0" fontId="4" fillId="0" borderId="11" xfId="0" applyFont="1" applyBorder="1" applyAlignment="1">
      <alignment horizontal="center"/>
    </xf>
    <xf numFmtId="166" fontId="4" fillId="0" borderId="11" xfId="0" applyNumberFormat="1" applyFont="1" applyBorder="1" applyAlignment="1" quotePrefix="1">
      <alignment horizontal="right"/>
    </xf>
    <xf numFmtId="37" fontId="4" fillId="0" borderId="11" xfId="0" applyNumberFormat="1" applyFont="1" applyBorder="1" applyAlignment="1" quotePrefix="1">
      <alignment horizontal="right"/>
    </xf>
    <xf numFmtId="1" fontId="4" fillId="0" borderId="15" xfId="0" applyNumberFormat="1" applyFont="1" applyBorder="1" applyAlignment="1">
      <alignment/>
    </xf>
    <xf numFmtId="0" fontId="4" fillId="0" borderId="11" xfId="0" applyFont="1" applyBorder="1" applyAlignment="1" applyProtection="1">
      <alignment horizontal="left"/>
      <protection/>
    </xf>
    <xf numFmtId="0" fontId="4" fillId="0" borderId="7" xfId="0" applyFont="1" applyBorder="1" applyAlignment="1" applyProtection="1">
      <alignment/>
      <protection/>
    </xf>
    <xf numFmtId="37" fontId="4" fillId="0" borderId="8" xfId="0" applyNumberFormat="1" applyFont="1" applyBorder="1" applyAlignment="1" quotePrefix="1">
      <alignment horizontal="right"/>
    </xf>
    <xf numFmtId="166" fontId="4" fillId="0" borderId="4" xfId="0" applyNumberFormat="1" applyFont="1" applyBorder="1" applyAlignment="1" applyProtection="1">
      <alignment/>
      <protection/>
    </xf>
    <xf numFmtId="0" fontId="4" fillId="0" borderId="7" xfId="0" applyFont="1" applyBorder="1" applyAlignment="1" applyProtection="1">
      <alignment horizontal="left"/>
      <protection/>
    </xf>
    <xf numFmtId="166" fontId="4" fillId="0" borderId="11" xfId="0" applyNumberFormat="1" applyFont="1" applyBorder="1" applyAlignment="1" applyProtection="1">
      <alignment/>
      <protection/>
    </xf>
    <xf numFmtId="0" fontId="4" fillId="0" borderId="11" xfId="0" applyFont="1" applyBorder="1" applyAlignment="1">
      <alignment/>
    </xf>
    <xf numFmtId="166" fontId="4" fillId="0" borderId="4" xfId="0" applyNumberFormat="1" applyFont="1" applyBorder="1" applyAlignment="1" applyProtection="1" quotePrefix="1">
      <alignment horizontal="right"/>
      <protection/>
    </xf>
    <xf numFmtId="164" fontId="4" fillId="0" borderId="14" xfId="0" applyNumberFormat="1" applyFont="1" applyBorder="1" applyAlignment="1" applyProtection="1">
      <alignment horizontal="centerContinuous"/>
      <protection/>
    </xf>
    <xf numFmtId="164" fontId="4" fillId="0" borderId="11" xfId="0" applyNumberFormat="1" applyFont="1" applyBorder="1" applyAlignment="1" applyProtection="1">
      <alignment horizontal="center"/>
      <protection/>
    </xf>
    <xf numFmtId="37" fontId="4" fillId="0" borderId="11" xfId="0" applyNumberFormat="1" applyFont="1" applyBorder="1" applyAlignment="1" applyProtection="1" quotePrefix="1">
      <alignment horizontal="right"/>
      <protection/>
    </xf>
    <xf numFmtId="164" fontId="4" fillId="0" borderId="11" xfId="0" applyNumberFormat="1" applyFont="1" applyBorder="1" applyAlignment="1" applyProtection="1" quotePrefix="1">
      <alignment horizontal="center"/>
      <protection/>
    </xf>
    <xf numFmtId="164" fontId="4" fillId="0" borderId="4" xfId="0" applyNumberFormat="1" applyFont="1" applyBorder="1" applyAlignment="1" applyProtection="1">
      <alignment horizontal="center"/>
      <protection/>
    </xf>
    <xf numFmtId="0" fontId="4" fillId="0" borderId="11" xfId="0" applyFont="1" applyBorder="1" applyAlignment="1" applyProtection="1">
      <alignment horizontal="left" wrapText="1"/>
      <protection/>
    </xf>
    <xf numFmtId="0" fontId="13" fillId="0" borderId="11" xfId="0" applyFont="1" applyBorder="1" applyAlignment="1" applyProtection="1">
      <alignment horizontal="left"/>
      <protection/>
    </xf>
    <xf numFmtId="0" fontId="4" fillId="0" borderId="11" xfId="0" applyFont="1" applyBorder="1" applyAlignment="1" applyProtection="1" quotePrefix="1">
      <alignment horizontal="left"/>
      <protection/>
    </xf>
    <xf numFmtId="0" fontId="4" fillId="0" borderId="8" xfId="0" applyFont="1" applyBorder="1" applyAlignment="1">
      <alignment/>
    </xf>
    <xf numFmtId="37" fontId="4" fillId="0" borderId="4" xfId="0" applyNumberFormat="1" applyFont="1" applyBorder="1" applyAlignment="1" applyProtection="1">
      <alignment/>
      <protection/>
    </xf>
    <xf numFmtId="166" fontId="4" fillId="0" borderId="1" xfId="0" applyNumberFormat="1" applyFont="1" applyBorder="1" applyAlignment="1" applyProtection="1" quotePrefix="1">
      <alignment/>
      <protection/>
    </xf>
    <xf numFmtId="0" fontId="8" fillId="0" borderId="11" xfId="0" applyFont="1" applyBorder="1" applyAlignment="1" applyProtection="1">
      <alignment horizontal="left"/>
      <protection/>
    </xf>
    <xf numFmtId="37" fontId="4" fillId="0" borderId="8" xfId="0" applyNumberFormat="1" applyFont="1" applyBorder="1" applyAlignment="1" applyProtection="1" quotePrefix="1">
      <alignment horizontal="right"/>
      <protection/>
    </xf>
    <xf numFmtId="166" fontId="4" fillId="0" borderId="7" xfId="0" applyNumberFormat="1" applyFont="1" applyBorder="1" applyAlignment="1" applyProtection="1" quotePrefix="1">
      <alignment horizontal="right"/>
      <protection/>
    </xf>
    <xf numFmtId="37" fontId="4" fillId="0" borderId="9" xfId="0" applyNumberFormat="1" applyFont="1" applyBorder="1" applyAlignment="1" applyProtection="1">
      <alignment horizontal="centerContinuous"/>
      <protection/>
    </xf>
    <xf numFmtId="37" fontId="4" fillId="0" borderId="10" xfId="0" applyNumberFormat="1" applyFont="1" applyBorder="1" applyAlignment="1" applyProtection="1">
      <alignment horizontal="centerContinuous"/>
      <protection/>
    </xf>
    <xf numFmtId="0" fontId="4" fillId="0" borderId="6" xfId="0" applyFont="1" applyBorder="1" applyAlignment="1">
      <alignment horizontal="center"/>
    </xf>
    <xf numFmtId="0" fontId="4" fillId="0" borderId="7" xfId="0" applyFont="1" applyBorder="1" applyAlignment="1">
      <alignment horizontal="center" vertical="center"/>
    </xf>
    <xf numFmtId="0" fontId="4" fillId="0" borderId="11" xfId="0" applyFont="1" applyFill="1" applyBorder="1" applyAlignment="1">
      <alignment horizontal="center" vertical="center"/>
    </xf>
    <xf numFmtId="0" fontId="4" fillId="0" borderId="11" xfId="0" applyFont="1" applyBorder="1" applyAlignment="1">
      <alignment horizontal="center" vertical="center"/>
    </xf>
    <xf numFmtId="3" fontId="4" fillId="0" borderId="11" xfId="0" applyNumberFormat="1" applyFont="1" applyFill="1" applyBorder="1" applyAlignment="1">
      <alignment horizontal="center" vertical="center"/>
    </xf>
    <xf numFmtId="3" fontId="4" fillId="0" borderId="11" xfId="0" applyNumberFormat="1" applyFont="1" applyFill="1" applyBorder="1" applyAlignment="1" quotePrefix="1">
      <alignment horizontal="center" vertical="center"/>
    </xf>
    <xf numFmtId="0" fontId="4" fillId="0" borderId="7" xfId="0" applyFont="1" applyFill="1" applyBorder="1" applyAlignment="1">
      <alignment horizontal="center" vertical="center"/>
    </xf>
    <xf numFmtId="3" fontId="4" fillId="0" borderId="3" xfId="15" applyNumberFormat="1" applyFont="1" applyFill="1" applyBorder="1" applyAlignment="1">
      <alignment horizontal="center" vertical="center"/>
    </xf>
    <xf numFmtId="3" fontId="4" fillId="0" borderId="3" xfId="0" applyNumberFormat="1" applyFont="1" applyFill="1" applyBorder="1" applyAlignment="1">
      <alignment horizontal="center" vertical="center"/>
    </xf>
    <xf numFmtId="3" fontId="4" fillId="0" borderId="7" xfId="0" applyNumberFormat="1" applyFont="1" applyFill="1" applyBorder="1" applyAlignment="1">
      <alignment horizontal="center" vertical="center"/>
    </xf>
    <xf numFmtId="0" fontId="4" fillId="0" borderId="14" xfId="0" applyFont="1" applyBorder="1" applyAlignment="1" applyProtection="1">
      <alignment horizontal="left"/>
      <protection/>
    </xf>
    <xf numFmtId="170" fontId="4" fillId="0" borderId="7" xfId="0" applyNumberFormat="1" applyFont="1" applyBorder="1" applyAlignment="1" quotePrefix="1">
      <alignment horizontal="right"/>
    </xf>
    <xf numFmtId="37" fontId="4" fillId="0" borderId="8" xfId="0" applyNumberFormat="1" applyFont="1" applyBorder="1" applyAlignment="1" applyProtection="1">
      <alignment/>
      <protection/>
    </xf>
    <xf numFmtId="166" fontId="4" fillId="0" borderId="7" xfId="0" applyNumberFormat="1" applyFont="1" applyBorder="1" applyAlignment="1" applyProtection="1">
      <alignment/>
      <protection/>
    </xf>
    <xf numFmtId="0" fontId="11" fillId="0" borderId="11" xfId="0" applyFont="1" applyBorder="1" applyAlignment="1" applyProtection="1">
      <alignment horizontal="left"/>
      <protection/>
    </xf>
    <xf numFmtId="0" fontId="11" fillId="0" borderId="7" xfId="0" applyFont="1" applyBorder="1" applyAlignment="1" applyProtection="1">
      <alignment horizontal="left"/>
      <protection/>
    </xf>
    <xf numFmtId="0" fontId="4" fillId="0" borderId="0" xfId="0" applyFont="1" applyAlignment="1">
      <alignment vertical="center" wrapText="1"/>
    </xf>
    <xf numFmtId="166" fontId="4" fillId="0" borderId="5" xfId="0" applyNumberFormat="1" applyFont="1" applyBorder="1" applyAlignment="1" applyProtection="1">
      <alignment horizontal="centerContinuous"/>
      <protection/>
    </xf>
    <xf numFmtId="168" fontId="4" fillId="0" borderId="6" xfId="0" applyNumberFormat="1" applyFont="1" applyBorder="1" applyAlignment="1">
      <alignment horizontal="centerContinuous"/>
    </xf>
    <xf numFmtId="168" fontId="4" fillId="0" borderId="5" xfId="0" applyNumberFormat="1" applyFont="1" applyBorder="1" applyAlignment="1">
      <alignment horizontal="centerContinuous"/>
    </xf>
    <xf numFmtId="0" fontId="4" fillId="0" borderId="11" xfId="0" applyFont="1" applyBorder="1" applyAlignment="1" applyProtection="1">
      <alignment horizontal="left" vertical="center" wrapText="1"/>
      <protection/>
    </xf>
    <xf numFmtId="164" fontId="4" fillId="0" borderId="7" xfId="0" applyNumberFormat="1" applyFont="1" applyBorder="1" applyAlignment="1" applyProtection="1">
      <alignment horizontal="center" vertical="center" wrapText="1"/>
      <protection/>
    </xf>
    <xf numFmtId="0" fontId="4" fillId="0" borderId="15" xfId="0" applyFont="1" applyBorder="1" applyAlignment="1" applyProtection="1">
      <alignment horizontal="centerContinuous"/>
      <protection/>
    </xf>
    <xf numFmtId="0" fontId="4" fillId="0" borderId="8" xfId="0" applyFont="1" applyBorder="1" applyAlignment="1">
      <alignment horizontal="centerContinuous"/>
    </xf>
    <xf numFmtId="0" fontId="4" fillId="0" borderId="8" xfId="0" applyFont="1" applyBorder="1" applyAlignment="1" quotePrefix="1">
      <alignment horizontal="center"/>
    </xf>
    <xf numFmtId="0" fontId="4" fillId="0" borderId="7" xfId="0" applyFont="1" applyBorder="1" applyAlignment="1" applyProtection="1">
      <alignment horizontal="center" vertical="center" wrapText="1"/>
      <protection/>
    </xf>
    <xf numFmtId="0" fontId="4" fillId="0" borderId="4" xfId="0" applyFont="1" applyBorder="1" applyAlignment="1" applyProtection="1">
      <alignment horizontal="center" vertical="center" wrapText="1"/>
      <protection/>
    </xf>
    <xf numFmtId="0" fontId="4" fillId="0" borderId="10" xfId="0" applyFont="1" applyBorder="1" applyAlignment="1" applyProtection="1" quotePrefix="1">
      <alignment horizontal="left" vertical="center"/>
      <protection/>
    </xf>
    <xf numFmtId="0" fontId="4" fillId="0" borderId="5" xfId="0" applyFont="1" applyBorder="1" applyAlignment="1">
      <alignment vertical="center"/>
    </xf>
    <xf numFmtId="0" fontId="4" fillId="0" borderId="4" xfId="0" applyFont="1" applyBorder="1" applyAlignment="1">
      <alignment/>
    </xf>
    <xf numFmtId="37" fontId="4" fillId="0" borderId="5" xfId="0" applyNumberFormat="1" applyFont="1" applyBorder="1" applyAlignment="1">
      <alignment/>
    </xf>
    <xf numFmtId="166" fontId="4" fillId="0" borderId="5" xfId="0" applyNumberFormat="1" applyFont="1" applyBorder="1" applyAlignment="1">
      <alignment/>
    </xf>
    <xf numFmtId="3" fontId="4" fillId="0" borderId="6" xfId="0" applyNumberFormat="1" applyFont="1" applyBorder="1" applyAlignment="1" applyProtection="1">
      <alignment horizontal="center"/>
      <protection/>
    </xf>
    <xf numFmtId="37" fontId="4" fillId="0" borderId="5" xfId="0" applyNumberFormat="1" applyFont="1" applyFill="1" applyBorder="1" applyAlignment="1">
      <alignment/>
    </xf>
    <xf numFmtId="37" fontId="14" fillId="0" borderId="5" xfId="0" applyNumberFormat="1" applyFont="1" applyBorder="1" applyAlignment="1">
      <alignment/>
    </xf>
    <xf numFmtId="166" fontId="14" fillId="0" borderId="5" xfId="0" applyNumberFormat="1" applyFont="1" applyBorder="1" applyAlignment="1">
      <alignment/>
    </xf>
    <xf numFmtId="0" fontId="4" fillId="0" borderId="0" xfId="0" applyFont="1" applyAlignment="1">
      <alignment vertical="center" wrapText="1"/>
    </xf>
    <xf numFmtId="0" fontId="0" fillId="0" borderId="0" xfId="0" applyAlignment="1">
      <alignment vertical="center" wrapText="1"/>
    </xf>
    <xf numFmtId="0" fontId="4" fillId="0" borderId="12" xfId="0" applyFont="1" applyBorder="1" applyAlignment="1" applyProtection="1">
      <alignment horizontal="center" vertical="center"/>
      <protection/>
    </xf>
    <xf numFmtId="0" fontId="0" fillId="0" borderId="7" xfId="0" applyBorder="1" applyAlignment="1">
      <alignment horizontal="center" vertical="center"/>
    </xf>
    <xf numFmtId="0" fontId="4" fillId="0" borderId="0" xfId="0" applyFont="1" applyAlignment="1">
      <alignment vertical="center"/>
    </xf>
    <xf numFmtId="0" fontId="0" fillId="0" borderId="0" xfId="0" applyAlignment="1">
      <alignment/>
    </xf>
    <xf numFmtId="167" fontId="4" fillId="0" borderId="9" xfId="0" applyNumberFormat="1" applyFont="1" applyBorder="1" applyAlignment="1" applyProtection="1">
      <alignment horizontal="center" vertical="center"/>
      <protection/>
    </xf>
    <xf numFmtId="0" fontId="0" fillId="0" borderId="5" xfId="0" applyBorder="1" applyAlignment="1">
      <alignment horizontal="center" vertical="center"/>
    </xf>
    <xf numFmtId="0" fontId="4" fillId="0" borderId="12" xfId="0" applyFont="1" applyBorder="1" applyAlignment="1" applyProtection="1">
      <alignment horizontal="center" vertical="center" wrapText="1"/>
      <protection/>
    </xf>
    <xf numFmtId="0" fontId="0" fillId="0" borderId="11" xfId="0" applyBorder="1" applyAlignment="1">
      <alignment horizontal="center" vertical="center" wrapText="1"/>
    </xf>
    <xf numFmtId="0" fontId="0" fillId="0" borderId="7" xfId="0" applyBorder="1" applyAlignment="1">
      <alignment horizontal="center" vertical="center" wrapText="1"/>
    </xf>
    <xf numFmtId="0" fontId="4" fillId="0" borderId="0" xfId="0" applyFont="1" applyAlignment="1">
      <alignment/>
    </xf>
    <xf numFmtId="0" fontId="4" fillId="0" borderId="0" xfId="0" applyFont="1" applyAlignment="1" applyProtection="1">
      <alignment horizontal="left" vertical="center" wrapText="1"/>
      <protection/>
    </xf>
    <xf numFmtId="0" fontId="4" fillId="0" borderId="12" xfId="0" applyFont="1" applyBorder="1" applyAlignment="1">
      <alignment horizontal="center" vertical="center" wrapText="1"/>
    </xf>
    <xf numFmtId="0" fontId="4" fillId="0" borderId="13" xfId="0" applyFont="1"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4" fillId="0" borderId="13" xfId="0" applyFont="1"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4" fillId="0" borderId="0" xfId="0" applyFont="1" applyAlignment="1" quotePrefix="1">
      <alignment vertical="center" wrapText="1"/>
    </xf>
    <xf numFmtId="0" fontId="4" fillId="0" borderId="0" xfId="0" applyFont="1" applyAlignment="1" applyProtection="1" quotePrefix="1">
      <alignment horizontal="left" vertical="center" wrapText="1"/>
      <protection/>
    </xf>
    <xf numFmtId="3" fontId="4" fillId="0" borderId="13" xfId="0" applyNumberFormat="1" applyFont="1" applyBorder="1" applyAlignment="1" applyProtection="1">
      <alignment horizontal="center"/>
      <protection/>
    </xf>
    <xf numFmtId="0" fontId="0" fillId="0" borderId="6" xfId="0" applyBorder="1" applyAlignment="1">
      <alignment horizontal="center"/>
    </xf>
    <xf numFmtId="3" fontId="4" fillId="0" borderId="3" xfId="0" applyNumberFormat="1" applyFont="1" applyBorder="1" applyAlignment="1" applyProtection="1">
      <alignment horizontal="center"/>
      <protection/>
    </xf>
    <xf numFmtId="3" fontId="4" fillId="0" borderId="8" xfId="0" applyNumberFormat="1" applyFont="1" applyBorder="1" applyAlignment="1" applyProtection="1">
      <alignment horizontal="center"/>
      <protection/>
    </xf>
    <xf numFmtId="0" fontId="0" fillId="0" borderId="8" xfId="0" applyBorder="1" applyAlignment="1">
      <alignment horizontal="center"/>
    </xf>
    <xf numFmtId="164" fontId="4" fillId="0" borderId="12" xfId="0" applyNumberFormat="1" applyFont="1" applyBorder="1" applyAlignment="1" applyProtection="1">
      <alignment horizontal="center" vertical="center" wrapText="1"/>
      <protection/>
    </xf>
    <xf numFmtId="0" fontId="0" fillId="0" borderId="11" xfId="0" applyBorder="1" applyAlignment="1">
      <alignment horizontal="center" vertical="center"/>
    </xf>
    <xf numFmtId="0" fontId="4" fillId="0" borderId="9" xfId="0" applyFont="1" applyBorder="1" applyAlignment="1" applyProtection="1">
      <alignment horizontal="center" vertical="center"/>
      <protection/>
    </xf>
    <xf numFmtId="0" fontId="4" fillId="0" borderId="5" xfId="0" applyFont="1" applyBorder="1" applyAlignment="1" applyProtection="1">
      <alignment horizontal="center" vertical="center"/>
      <protection/>
    </xf>
    <xf numFmtId="0" fontId="4" fillId="0" borderId="12" xfId="0" applyFont="1" applyFill="1" applyBorder="1" applyAlignment="1">
      <alignment horizontal="center" vertical="center"/>
    </xf>
    <xf numFmtId="0" fontId="15" fillId="0" borderId="0" xfId="0" applyFont="1" applyAlignment="1">
      <alignment horizontal="center"/>
    </xf>
    <xf numFmtId="0" fontId="15" fillId="0" borderId="0" xfId="0" applyFont="1" applyAlignment="1">
      <alignment/>
    </xf>
    <xf numFmtId="0" fontId="16" fillId="0" borderId="0" xfId="0" applyFont="1" applyAlignment="1">
      <alignment/>
    </xf>
    <xf numFmtId="0" fontId="16" fillId="0" borderId="0" xfId="0" applyFont="1" applyAlignment="1" applyProtection="1">
      <alignment/>
      <protection/>
    </xf>
    <xf numFmtId="0" fontId="15" fillId="0" borderId="0" xfId="0" applyFont="1" applyAlignment="1" applyProtection="1">
      <alignment/>
      <protection/>
    </xf>
    <xf numFmtId="0" fontId="16" fillId="0" borderId="0" xfId="0" applyFont="1" applyAlignment="1">
      <alignment wrapText="1"/>
    </xf>
    <xf numFmtId="0" fontId="15" fillId="0" borderId="0" xfId="0" applyFont="1" applyAlignment="1">
      <alignment/>
    </xf>
    <xf numFmtId="0" fontId="16" fillId="0" borderId="0" xfId="0" applyFont="1" applyAlignment="1" applyProtection="1">
      <alignment wrapText="1"/>
      <protection/>
    </xf>
    <xf numFmtId="165" fontId="16" fillId="0" borderId="0" xfId="0" applyNumberFormat="1" applyFont="1" applyAlignment="1" applyProtection="1">
      <alignment wrapText="1"/>
      <protection/>
    </xf>
    <xf numFmtId="165" fontId="15" fillId="0" borderId="0" xfId="0" applyNumberFormat="1" applyFont="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Q22"/>
  <sheetViews>
    <sheetView tabSelected="1" workbookViewId="0" topLeftCell="A1">
      <selection activeCell="A1" sqref="A1"/>
    </sheetView>
  </sheetViews>
  <sheetFormatPr defaultColWidth="9.33203125" defaultRowHeight="12.75"/>
  <cols>
    <col min="1" max="1" width="122.5" style="241" customWidth="1"/>
    <col min="2" max="16384" width="9.33203125" style="241" customWidth="1"/>
  </cols>
  <sheetData>
    <row r="1" ht="15">
      <c r="A1" s="240" t="s">
        <v>330</v>
      </c>
    </row>
    <row r="2" spans="1:5" ht="16.5">
      <c r="A2" s="242" t="s">
        <v>331</v>
      </c>
      <c r="B2" s="240"/>
      <c r="C2" s="240"/>
      <c r="D2" s="240"/>
      <c r="E2" s="240"/>
    </row>
    <row r="3" spans="1:11" ht="16.5">
      <c r="A3" s="243" t="s">
        <v>332</v>
      </c>
      <c r="B3" s="244"/>
      <c r="C3" s="244"/>
      <c r="D3" s="244"/>
      <c r="E3" s="244"/>
      <c r="F3" s="244"/>
      <c r="G3" s="244"/>
      <c r="H3" s="244"/>
      <c r="I3" s="244"/>
      <c r="J3" s="244"/>
      <c r="K3" s="244"/>
    </row>
    <row r="4" spans="1:5" ht="16.5">
      <c r="A4" s="242" t="s">
        <v>333</v>
      </c>
      <c r="B4" s="240"/>
      <c r="C4" s="240"/>
      <c r="D4" s="240"/>
      <c r="E4" s="240"/>
    </row>
    <row r="5" spans="1:8" ht="16.5">
      <c r="A5" s="243" t="s">
        <v>334</v>
      </c>
      <c r="B5" s="244"/>
      <c r="C5" s="244"/>
      <c r="D5" s="244"/>
      <c r="E5" s="244"/>
      <c r="F5" s="244"/>
      <c r="G5" s="244"/>
      <c r="H5" s="244"/>
    </row>
    <row r="6" spans="1:7" ht="44.25" customHeight="1">
      <c r="A6" s="245" t="s">
        <v>335</v>
      </c>
      <c r="B6" s="246"/>
      <c r="C6" s="246"/>
      <c r="D6" s="246"/>
      <c r="E6" s="246"/>
      <c r="F6" s="246"/>
      <c r="G6" s="246"/>
    </row>
    <row r="7" spans="1:11" ht="34.5" customHeight="1">
      <c r="A7" s="247" t="s">
        <v>336</v>
      </c>
      <c r="B7" s="244"/>
      <c r="C7" s="244"/>
      <c r="D7" s="244"/>
      <c r="E7" s="244"/>
      <c r="F7" s="244"/>
      <c r="G7" s="244"/>
      <c r="H7" s="244"/>
      <c r="I7" s="244"/>
      <c r="J7" s="244"/>
      <c r="K7" s="244"/>
    </row>
    <row r="8" spans="1:11" ht="16.5">
      <c r="A8" s="243" t="s">
        <v>337</v>
      </c>
      <c r="B8" s="244"/>
      <c r="C8" s="244"/>
      <c r="D8" s="244"/>
      <c r="E8" s="244"/>
      <c r="F8" s="244"/>
      <c r="G8" s="244"/>
      <c r="H8" s="244"/>
      <c r="I8" s="244"/>
      <c r="J8" s="244"/>
      <c r="K8" s="244"/>
    </row>
    <row r="9" spans="1:11" ht="32.25" customHeight="1">
      <c r="A9" s="245" t="s">
        <v>338</v>
      </c>
      <c r="B9" s="246"/>
      <c r="C9" s="246"/>
      <c r="D9" s="246"/>
      <c r="E9" s="246"/>
      <c r="F9" s="246"/>
      <c r="G9" s="246"/>
      <c r="H9" s="246"/>
      <c r="I9" s="246"/>
      <c r="J9" s="246"/>
      <c r="K9" s="246"/>
    </row>
    <row r="10" spans="1:11" ht="16.5">
      <c r="A10" s="243" t="s">
        <v>339</v>
      </c>
      <c r="B10" s="244"/>
      <c r="C10" s="244"/>
      <c r="D10" s="244"/>
      <c r="E10" s="244"/>
      <c r="F10" s="244"/>
      <c r="G10" s="246"/>
      <c r="H10" s="246"/>
      <c r="I10" s="246"/>
      <c r="J10" s="246"/>
      <c r="K10" s="246"/>
    </row>
    <row r="11" spans="1:17" ht="34.5" customHeight="1">
      <c r="A11" s="248" t="s">
        <v>340</v>
      </c>
      <c r="B11" s="249"/>
      <c r="C11" s="249"/>
      <c r="D11" s="249"/>
      <c r="E11" s="249"/>
      <c r="F11" s="249"/>
      <c r="G11" s="249"/>
      <c r="H11" s="249"/>
      <c r="I11" s="249"/>
      <c r="J11" s="249"/>
      <c r="K11" s="249"/>
      <c r="L11" s="244"/>
      <c r="M11" s="244"/>
      <c r="N11" s="244"/>
      <c r="O11" s="244"/>
      <c r="P11" s="244"/>
      <c r="Q11" s="244"/>
    </row>
    <row r="12" spans="1:11" ht="34.5" customHeight="1">
      <c r="A12" s="247" t="s">
        <v>341</v>
      </c>
      <c r="B12" s="244"/>
      <c r="C12" s="244"/>
      <c r="D12" s="244"/>
      <c r="E12" s="244"/>
      <c r="F12" s="244"/>
      <c r="G12" s="244"/>
      <c r="H12" s="244"/>
      <c r="I12" s="244"/>
      <c r="J12" s="244"/>
      <c r="K12" s="244"/>
    </row>
    <row r="13" spans="1:11" ht="34.5" customHeight="1">
      <c r="A13" s="245" t="s">
        <v>342</v>
      </c>
      <c r="B13" s="246"/>
      <c r="C13" s="246"/>
      <c r="D13" s="246"/>
      <c r="E13" s="246"/>
      <c r="F13" s="246"/>
      <c r="G13" s="246"/>
      <c r="H13" s="246"/>
      <c r="I13" s="246"/>
      <c r="J13" s="246"/>
      <c r="K13" s="246"/>
    </row>
    <row r="14" spans="1:11" ht="34.5" customHeight="1">
      <c r="A14" s="245" t="s">
        <v>343</v>
      </c>
      <c r="B14" s="246"/>
      <c r="C14" s="246"/>
      <c r="D14" s="246"/>
      <c r="E14" s="246"/>
      <c r="F14" s="246"/>
      <c r="G14" s="246"/>
      <c r="H14" s="246"/>
      <c r="I14" s="246"/>
      <c r="J14" s="246"/>
      <c r="K14" s="246"/>
    </row>
    <row r="15" spans="1:11" ht="31.5">
      <c r="A15" s="245" t="s">
        <v>344</v>
      </c>
      <c r="B15" s="246"/>
      <c r="C15" s="246"/>
      <c r="D15" s="246"/>
      <c r="E15" s="246"/>
      <c r="F15" s="246"/>
      <c r="G15" s="246"/>
      <c r="H15" s="246"/>
      <c r="I15" s="246"/>
      <c r="J15" s="246"/>
      <c r="K15" s="246"/>
    </row>
    <row r="16" spans="1:11" ht="31.5">
      <c r="A16" s="245" t="s">
        <v>345</v>
      </c>
      <c r="B16" s="246"/>
      <c r="C16" s="246"/>
      <c r="D16" s="246"/>
      <c r="E16" s="246"/>
      <c r="F16" s="246"/>
      <c r="G16" s="246"/>
      <c r="H16" s="246"/>
      <c r="I16" s="246"/>
      <c r="J16" s="246"/>
      <c r="K16" s="246"/>
    </row>
    <row r="17" spans="1:11" ht="33.75" customHeight="1">
      <c r="A17" s="245" t="s">
        <v>346</v>
      </c>
      <c r="B17" s="246"/>
      <c r="C17" s="246"/>
      <c r="D17" s="246"/>
      <c r="E17" s="246"/>
      <c r="F17" s="246"/>
      <c r="G17" s="246"/>
      <c r="H17" s="246"/>
      <c r="I17" s="246"/>
      <c r="J17" s="246"/>
      <c r="K17" s="246"/>
    </row>
    <row r="18" spans="1:11" ht="19.5" customHeight="1">
      <c r="A18" s="245" t="s">
        <v>347</v>
      </c>
      <c r="B18" s="246"/>
      <c r="C18" s="246"/>
      <c r="D18" s="246"/>
      <c r="E18" s="246"/>
      <c r="F18" s="246"/>
      <c r="G18" s="246"/>
      <c r="H18" s="246"/>
      <c r="I18" s="246"/>
      <c r="J18" s="246"/>
      <c r="K18" s="246"/>
    </row>
    <row r="19" spans="1:11" ht="30.75" customHeight="1">
      <c r="A19" s="245" t="s">
        <v>348</v>
      </c>
      <c r="B19" s="246"/>
      <c r="C19" s="246"/>
      <c r="D19" s="246"/>
      <c r="E19" s="246"/>
      <c r="F19" s="246"/>
      <c r="G19" s="246"/>
      <c r="H19" s="246"/>
      <c r="I19" s="246"/>
      <c r="J19" s="246"/>
      <c r="K19" s="246"/>
    </row>
    <row r="20" spans="1:11" ht="16.5">
      <c r="A20" s="242"/>
      <c r="B20" s="246"/>
      <c r="C20" s="246"/>
      <c r="D20" s="246"/>
      <c r="E20" s="246"/>
      <c r="F20" s="246"/>
      <c r="G20" s="246"/>
      <c r="H20" s="246"/>
      <c r="I20" s="246"/>
      <c r="J20" s="246"/>
      <c r="K20" s="246"/>
    </row>
    <row r="21" spans="1:9" ht="15">
      <c r="A21" s="246"/>
      <c r="B21" s="246"/>
      <c r="C21" s="246"/>
      <c r="D21" s="246"/>
      <c r="E21" s="246"/>
      <c r="F21" s="246"/>
      <c r="G21" s="246"/>
      <c r="H21" s="246"/>
      <c r="I21" s="246"/>
    </row>
    <row r="22" spans="1:9" ht="15">
      <c r="A22" s="246"/>
      <c r="B22" s="246"/>
      <c r="C22" s="246"/>
      <c r="D22" s="246"/>
      <c r="E22" s="246"/>
      <c r="F22" s="246"/>
      <c r="G22" s="246"/>
      <c r="H22" s="246"/>
      <c r="I22" s="246"/>
    </row>
  </sheetData>
  <printOptions/>
  <pageMargins left="0.34" right="0.2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2:S29"/>
  <sheetViews>
    <sheetView workbookViewId="0" topLeftCell="A1">
      <selection activeCell="A1" sqref="A1"/>
    </sheetView>
  </sheetViews>
  <sheetFormatPr defaultColWidth="9.33203125" defaultRowHeight="12.75"/>
  <cols>
    <col min="1" max="1" width="20.33203125" style="3" customWidth="1"/>
    <col min="2" max="2" width="11.66015625" style="3" customWidth="1"/>
    <col min="3" max="3" width="9.33203125" style="3" customWidth="1"/>
    <col min="4" max="4" width="11.83203125" style="3" customWidth="1"/>
    <col min="5" max="5" width="8.83203125" style="3" customWidth="1"/>
    <col min="6" max="6" width="11.83203125" style="3" customWidth="1"/>
    <col min="7" max="7" width="9.16015625" style="3" customWidth="1"/>
    <col min="8" max="8" width="10.33203125" style="3" customWidth="1"/>
    <col min="9" max="9" width="10.66015625" style="3" customWidth="1"/>
    <col min="10" max="10" width="10.5" style="3" customWidth="1"/>
    <col min="11" max="11" width="9" style="3" customWidth="1"/>
    <col min="12" max="12" width="10.33203125" style="3" customWidth="1"/>
    <col min="13" max="13" width="9" style="3" customWidth="1"/>
    <col min="14" max="14" width="10.33203125" style="3" customWidth="1"/>
    <col min="15" max="15" width="8.66015625" style="3" customWidth="1"/>
    <col min="16" max="16" width="10.5" style="3" customWidth="1"/>
    <col min="17" max="17" width="8.83203125" style="3" customWidth="1"/>
    <col min="18" max="18" width="9.66015625" style="3" customWidth="1"/>
    <col min="19" max="19" width="10" style="3" customWidth="1"/>
    <col min="20" max="16384" width="9.33203125" style="3" customWidth="1"/>
  </cols>
  <sheetData>
    <row r="2" spans="1:17" ht="12.75">
      <c r="A2" s="1" t="s">
        <v>281</v>
      </c>
      <c r="B2" s="2"/>
      <c r="C2" s="2"/>
      <c r="D2" s="2"/>
      <c r="E2" s="2"/>
      <c r="F2" s="2"/>
      <c r="G2" s="2"/>
      <c r="H2" s="2"/>
      <c r="I2" s="2"/>
      <c r="J2" s="2"/>
      <c r="K2" s="2"/>
      <c r="L2" s="2"/>
      <c r="M2" s="2"/>
      <c r="N2" s="2"/>
      <c r="O2" s="2"/>
      <c r="P2" s="2"/>
      <c r="Q2" s="2"/>
    </row>
    <row r="3" spans="1:17" ht="12.75">
      <c r="A3" s="4" t="s">
        <v>356</v>
      </c>
      <c r="B3" s="2"/>
      <c r="C3" s="2"/>
      <c r="D3" s="2"/>
      <c r="E3" s="2"/>
      <c r="F3" s="2"/>
      <c r="G3" s="2"/>
      <c r="H3" s="2"/>
      <c r="I3" s="2"/>
      <c r="J3" s="2"/>
      <c r="K3" s="2"/>
      <c r="L3" s="2"/>
      <c r="M3" s="2"/>
      <c r="N3" s="2"/>
      <c r="O3" s="2"/>
      <c r="P3" s="2"/>
      <c r="Q3" s="2"/>
    </row>
    <row r="4" spans="1:17" ht="12.75">
      <c r="A4" s="1" t="s">
        <v>287</v>
      </c>
      <c r="B4" s="2"/>
      <c r="C4" s="2"/>
      <c r="D4" s="2"/>
      <c r="E4" s="2"/>
      <c r="F4" s="2"/>
      <c r="G4" s="2"/>
      <c r="H4" s="2"/>
      <c r="I4" s="2"/>
      <c r="J4" s="2"/>
      <c r="K4" s="2"/>
      <c r="L4" s="2"/>
      <c r="M4" s="2"/>
      <c r="N4" s="2"/>
      <c r="O4" s="2"/>
      <c r="P4" s="2"/>
      <c r="Q4" s="2"/>
    </row>
    <row r="5" spans="1:17" ht="12.75">
      <c r="A5" s="1"/>
      <c r="B5" s="2"/>
      <c r="C5" s="2"/>
      <c r="D5" s="2"/>
      <c r="E5" s="2"/>
      <c r="F5" s="2"/>
      <c r="G5" s="2"/>
      <c r="H5" s="2"/>
      <c r="I5" s="2"/>
      <c r="J5" s="2"/>
      <c r="K5" s="2"/>
      <c r="L5" s="2"/>
      <c r="M5" s="2"/>
      <c r="N5" s="2"/>
      <c r="O5" s="2"/>
      <c r="P5" s="2"/>
      <c r="Q5" s="2"/>
    </row>
    <row r="6" spans="1:17" ht="15.75" customHeight="1">
      <c r="A6" s="214" t="s">
        <v>317</v>
      </c>
      <c r="B6" s="91" t="s">
        <v>63</v>
      </c>
      <c r="C6" s="80"/>
      <c r="D6" s="80"/>
      <c r="E6" s="80"/>
      <c r="F6" s="80"/>
      <c r="G6" s="80"/>
      <c r="H6" s="80"/>
      <c r="I6" s="80"/>
      <c r="J6" s="80"/>
      <c r="K6" s="80"/>
      <c r="L6" s="80"/>
      <c r="M6" s="79"/>
      <c r="N6" s="91" t="s">
        <v>64</v>
      </c>
      <c r="O6" s="80"/>
      <c r="P6" s="80"/>
      <c r="Q6" s="79"/>
    </row>
    <row r="7" spans="1:19" ht="12.75">
      <c r="A7" s="215"/>
      <c r="B7" s="192" t="s">
        <v>282</v>
      </c>
      <c r="C7" s="193"/>
      <c r="D7" s="192" t="s">
        <v>67</v>
      </c>
      <c r="E7" s="193"/>
      <c r="F7" s="192" t="s">
        <v>68</v>
      </c>
      <c r="G7" s="193"/>
      <c r="H7" s="192" t="s">
        <v>69</v>
      </c>
      <c r="I7" s="193"/>
      <c r="J7" s="192" t="s">
        <v>283</v>
      </c>
      <c r="K7" s="193"/>
      <c r="L7" s="192" t="s">
        <v>284</v>
      </c>
      <c r="M7" s="193"/>
      <c r="N7" s="192" t="s">
        <v>72</v>
      </c>
      <c r="O7" s="193"/>
      <c r="P7" s="192" t="s">
        <v>73</v>
      </c>
      <c r="Q7" s="193"/>
      <c r="R7"/>
      <c r="S7"/>
    </row>
    <row r="8" spans="1:19" ht="12.75">
      <c r="A8" s="216"/>
      <c r="B8" s="90" t="s">
        <v>23</v>
      </c>
      <c r="C8" s="90" t="s">
        <v>74</v>
      </c>
      <c r="D8" s="90" t="s">
        <v>23</v>
      </c>
      <c r="E8" s="90" t="s">
        <v>74</v>
      </c>
      <c r="F8" s="90" t="s">
        <v>23</v>
      </c>
      <c r="G8" s="90" t="s">
        <v>74</v>
      </c>
      <c r="H8" s="90" t="s">
        <v>23</v>
      </c>
      <c r="I8" s="90" t="s">
        <v>74</v>
      </c>
      <c r="J8" s="90" t="s">
        <v>23</v>
      </c>
      <c r="K8" s="90" t="s">
        <v>74</v>
      </c>
      <c r="L8" s="90" t="s">
        <v>23</v>
      </c>
      <c r="M8" s="90" t="s">
        <v>74</v>
      </c>
      <c r="N8" s="90" t="s">
        <v>23</v>
      </c>
      <c r="O8" s="90" t="s">
        <v>74</v>
      </c>
      <c r="P8" s="90" t="s">
        <v>23</v>
      </c>
      <c r="Q8" s="90" t="s">
        <v>74</v>
      </c>
      <c r="R8"/>
      <c r="S8"/>
    </row>
    <row r="9" spans="1:19" ht="21" customHeight="1">
      <c r="A9" s="146" t="s">
        <v>152</v>
      </c>
      <c r="B9" s="40">
        <v>99907</v>
      </c>
      <c r="C9" s="42">
        <v>74.75327162941736</v>
      </c>
      <c r="D9" s="40">
        <v>83052</v>
      </c>
      <c r="E9" s="42">
        <v>78.97604625288844</v>
      </c>
      <c r="F9" s="40">
        <v>13836</v>
      </c>
      <c r="G9" s="42">
        <v>57.22321022374788</v>
      </c>
      <c r="H9" s="40">
        <v>486</v>
      </c>
      <c r="I9" s="42">
        <v>67.31301939058172</v>
      </c>
      <c r="J9" s="40">
        <v>2286</v>
      </c>
      <c r="K9" s="42">
        <v>74.90170380078636</v>
      </c>
      <c r="L9" s="40">
        <v>36</v>
      </c>
      <c r="M9" s="42">
        <v>61.016949152542374</v>
      </c>
      <c r="N9" s="40">
        <v>2343</v>
      </c>
      <c r="O9" s="42">
        <v>78.70339267719181</v>
      </c>
      <c r="P9" s="40">
        <v>3564</v>
      </c>
      <c r="Q9" s="42">
        <v>60.04043126684636</v>
      </c>
      <c r="R9"/>
      <c r="S9"/>
    </row>
    <row r="10" spans="1:19" ht="21" customHeight="1">
      <c r="A10" s="146" t="s">
        <v>153</v>
      </c>
      <c r="B10" s="40">
        <v>20132</v>
      </c>
      <c r="C10" s="42">
        <v>15.063337548354273</v>
      </c>
      <c r="D10" s="40">
        <v>14518</v>
      </c>
      <c r="E10" s="42">
        <v>13.805498236038074</v>
      </c>
      <c r="F10" s="40">
        <v>4942</v>
      </c>
      <c r="G10" s="42">
        <v>20.43922412010422</v>
      </c>
      <c r="H10" s="40">
        <v>169</v>
      </c>
      <c r="I10" s="42">
        <v>23.407202216066484</v>
      </c>
      <c r="J10" s="40">
        <v>434</v>
      </c>
      <c r="K10" s="42">
        <v>14.220183486238533</v>
      </c>
      <c r="L10" s="40">
        <v>12</v>
      </c>
      <c r="M10" s="42">
        <v>20.33898305084746</v>
      </c>
      <c r="N10" s="40">
        <v>310</v>
      </c>
      <c r="O10" s="42">
        <v>10.413167618407792</v>
      </c>
      <c r="P10" s="40">
        <v>1536</v>
      </c>
      <c r="Q10" s="42">
        <v>25.87601078167116</v>
      </c>
      <c r="R10"/>
      <c r="S10"/>
    </row>
    <row r="11" spans="1:19" ht="21" customHeight="1">
      <c r="A11" s="146" t="s">
        <v>154</v>
      </c>
      <c r="B11" s="40">
        <v>12875</v>
      </c>
      <c r="C11" s="42">
        <v>9.63344282411391</v>
      </c>
      <c r="D11" s="40">
        <v>7057</v>
      </c>
      <c r="E11" s="42">
        <v>6.710662698148553</v>
      </c>
      <c r="F11" s="40">
        <v>5243</v>
      </c>
      <c r="G11" s="42">
        <v>21.68410604243352</v>
      </c>
      <c r="H11" s="40">
        <v>62</v>
      </c>
      <c r="I11" s="42">
        <v>8.587257617728532</v>
      </c>
      <c r="J11" s="40">
        <v>319</v>
      </c>
      <c r="K11" s="42">
        <v>10.4521625163827</v>
      </c>
      <c r="L11" s="40">
        <v>10</v>
      </c>
      <c r="M11" s="42">
        <v>16.94915254237288</v>
      </c>
      <c r="N11" s="40">
        <v>311</v>
      </c>
      <c r="O11" s="42">
        <v>10.44675848169298</v>
      </c>
      <c r="P11" s="40">
        <v>792</v>
      </c>
      <c r="Q11" s="42">
        <v>13.34231805929919</v>
      </c>
      <c r="R11"/>
      <c r="S11"/>
    </row>
    <row r="12" spans="1:19" ht="21" customHeight="1">
      <c r="A12" s="147" t="s">
        <v>75</v>
      </c>
      <c r="B12" s="105">
        <v>735</v>
      </c>
      <c r="C12" s="106">
        <v>0.549947998114464</v>
      </c>
      <c r="D12" s="105">
        <v>534</v>
      </c>
      <c r="E12" s="106">
        <v>0.5077928129249436</v>
      </c>
      <c r="F12" s="105">
        <v>158</v>
      </c>
      <c r="G12" s="106">
        <v>0.6534596137143802</v>
      </c>
      <c r="H12" s="105">
        <v>5</v>
      </c>
      <c r="I12" s="49" t="s">
        <v>277</v>
      </c>
      <c r="J12" s="105">
        <v>13</v>
      </c>
      <c r="K12" s="106">
        <v>0.42595019659239847</v>
      </c>
      <c r="L12" s="148">
        <v>1</v>
      </c>
      <c r="M12" s="49" t="s">
        <v>277</v>
      </c>
      <c r="N12" s="105">
        <v>13</v>
      </c>
      <c r="O12" s="106">
        <v>0.43668122270742354</v>
      </c>
      <c r="P12" s="105">
        <v>44</v>
      </c>
      <c r="Q12" s="106">
        <v>0.7412398921832885</v>
      </c>
      <c r="R12"/>
      <c r="S12"/>
    </row>
    <row r="13" spans="1:19" ht="21" customHeight="1">
      <c r="A13" s="130" t="s">
        <v>105</v>
      </c>
      <c r="B13" s="105">
        <v>133649</v>
      </c>
      <c r="C13" s="106">
        <v>100</v>
      </c>
      <c r="D13" s="105">
        <v>105161</v>
      </c>
      <c r="E13" s="106">
        <v>100</v>
      </c>
      <c r="F13" s="105">
        <v>24179</v>
      </c>
      <c r="G13" s="106">
        <v>100</v>
      </c>
      <c r="H13" s="105">
        <v>722</v>
      </c>
      <c r="I13" s="149">
        <v>100</v>
      </c>
      <c r="J13" s="105">
        <v>3052</v>
      </c>
      <c r="K13" s="106">
        <v>100</v>
      </c>
      <c r="L13" s="105">
        <v>59</v>
      </c>
      <c r="M13" s="149">
        <v>100</v>
      </c>
      <c r="N13" s="105">
        <v>2977</v>
      </c>
      <c r="O13" s="106">
        <v>100</v>
      </c>
      <c r="P13" s="105">
        <v>5936</v>
      </c>
      <c r="Q13" s="106">
        <v>100</v>
      </c>
      <c r="R13"/>
      <c r="S13"/>
    </row>
    <row r="15" spans="1:17" ht="39.75" customHeight="1">
      <c r="A15" s="228" t="s">
        <v>320</v>
      </c>
      <c r="B15" s="207"/>
      <c r="C15" s="207"/>
      <c r="D15" s="207"/>
      <c r="E15" s="207"/>
      <c r="F15" s="207"/>
      <c r="G15" s="207"/>
      <c r="H15" s="207"/>
      <c r="I15" s="207"/>
      <c r="J15" s="207"/>
      <c r="K15" s="207"/>
      <c r="L15" s="207"/>
      <c r="M15" s="207"/>
      <c r="N15" s="207"/>
      <c r="O15" s="207"/>
      <c r="P15" s="207"/>
      <c r="Q15" s="207"/>
    </row>
    <row r="17" spans="1:17" ht="24" customHeight="1">
      <c r="A17" s="206" t="s">
        <v>310</v>
      </c>
      <c r="B17" s="206"/>
      <c r="C17" s="206"/>
      <c r="D17" s="206"/>
      <c r="E17" s="206"/>
      <c r="F17" s="206"/>
      <c r="G17" s="206"/>
      <c r="H17" s="206"/>
      <c r="I17" s="206"/>
      <c r="J17" s="206"/>
      <c r="K17" s="206"/>
      <c r="L17" s="206"/>
      <c r="M17" s="206"/>
      <c r="N17" s="206"/>
      <c r="O17" s="206"/>
      <c r="P17" s="206"/>
      <c r="Q17" s="206"/>
    </row>
    <row r="19" ht="12.75">
      <c r="A19" s="3" t="s">
        <v>316</v>
      </c>
    </row>
    <row r="21" spans="2:16" ht="12.75">
      <c r="B21" s="55"/>
      <c r="D21" s="55"/>
      <c r="F21" s="55"/>
      <c r="H21" s="55"/>
      <c r="J21" s="55"/>
      <c r="L21" s="55"/>
      <c r="N21" s="55"/>
      <c r="P21" s="55"/>
    </row>
    <row r="28" ht="12.75">
      <c r="I28" s="104"/>
    </row>
    <row r="29" ht="12.75">
      <c r="I29" s="104"/>
    </row>
  </sheetData>
  <mergeCells count="3">
    <mergeCell ref="A6:A8"/>
    <mergeCell ref="A15:Q15"/>
    <mergeCell ref="A17:Q17"/>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2:Q28"/>
  <sheetViews>
    <sheetView workbookViewId="0" topLeftCell="A1">
      <selection activeCell="A1" sqref="A1"/>
    </sheetView>
  </sheetViews>
  <sheetFormatPr defaultColWidth="9.33203125" defaultRowHeight="12.75"/>
  <cols>
    <col min="1" max="1" width="20.83203125" style="3" customWidth="1"/>
    <col min="2" max="2" width="11.5" style="3" customWidth="1"/>
    <col min="3" max="3" width="6.83203125" style="3" customWidth="1"/>
    <col min="4" max="4" width="11.5" style="3" customWidth="1"/>
    <col min="5" max="5" width="6.83203125" style="3" customWidth="1"/>
    <col min="6" max="6" width="11.5" style="3" customWidth="1"/>
    <col min="7" max="7" width="6.83203125" style="3" customWidth="1"/>
    <col min="8" max="8" width="11.5" style="3" customWidth="1"/>
    <col min="9" max="9" width="6.83203125" style="3" customWidth="1"/>
    <col min="10" max="10" width="11.5" style="3" customWidth="1"/>
    <col min="11" max="11" width="6.83203125" style="3" customWidth="1"/>
    <col min="12" max="12" width="11.5" style="3" customWidth="1"/>
    <col min="13" max="13" width="6.83203125" style="3" customWidth="1"/>
    <col min="14" max="14" width="11.5" style="3" customWidth="1"/>
    <col min="15" max="15" width="6.83203125" style="3" customWidth="1"/>
    <col min="16" max="16" width="11.5" style="3" customWidth="1"/>
    <col min="17" max="17" width="6.83203125" style="3" customWidth="1"/>
    <col min="18" max="16384" width="9.33203125" style="3" customWidth="1"/>
  </cols>
  <sheetData>
    <row r="2" spans="1:17" ht="12.75">
      <c r="A2" s="1" t="s">
        <v>177</v>
      </c>
      <c r="B2" s="2"/>
      <c r="C2" s="2"/>
      <c r="D2" s="2"/>
      <c r="E2" s="2"/>
      <c r="F2" s="2"/>
      <c r="G2" s="2"/>
      <c r="H2" s="2"/>
      <c r="I2" s="2"/>
      <c r="J2" s="2"/>
      <c r="K2" s="2"/>
      <c r="L2" s="2"/>
      <c r="M2" s="2"/>
      <c r="N2" s="2"/>
      <c r="O2" s="2"/>
      <c r="P2" s="2"/>
      <c r="Q2" s="2"/>
    </row>
    <row r="3" spans="1:17" ht="12.75">
      <c r="A3" s="4" t="s">
        <v>355</v>
      </c>
      <c r="B3" s="2"/>
      <c r="C3" s="2"/>
      <c r="D3" s="2"/>
      <c r="E3" s="2"/>
      <c r="F3" s="2"/>
      <c r="G3" s="2"/>
      <c r="H3" s="2"/>
      <c r="I3" s="2"/>
      <c r="J3" s="2"/>
      <c r="K3" s="2"/>
      <c r="L3" s="2"/>
      <c r="M3" s="2"/>
      <c r="N3" s="2"/>
      <c r="O3" s="2"/>
      <c r="P3" s="2"/>
      <c r="Q3" s="2"/>
    </row>
    <row r="4" spans="1:17" ht="12.75">
      <c r="A4" s="1" t="s">
        <v>287</v>
      </c>
      <c r="B4" s="2"/>
      <c r="C4" s="2"/>
      <c r="D4" s="2"/>
      <c r="E4" s="2"/>
      <c r="F4" s="2"/>
      <c r="G4" s="2"/>
      <c r="H4" s="2"/>
      <c r="I4" s="2"/>
      <c r="J4" s="2"/>
      <c r="K4" s="2"/>
      <c r="L4" s="2"/>
      <c r="M4" s="2"/>
      <c r="N4" s="2"/>
      <c r="O4" s="2"/>
      <c r="P4" s="2"/>
      <c r="Q4" s="2"/>
    </row>
    <row r="6" spans="1:17" ht="12.75">
      <c r="A6" s="214" t="s">
        <v>306</v>
      </c>
      <c r="B6" s="118" t="s">
        <v>63</v>
      </c>
      <c r="C6" s="129"/>
      <c r="D6" s="129"/>
      <c r="E6" s="129"/>
      <c r="F6" s="129"/>
      <c r="G6" s="129"/>
      <c r="H6" s="129"/>
      <c r="I6" s="129"/>
      <c r="J6" s="129"/>
      <c r="K6" s="129"/>
      <c r="L6" s="129"/>
      <c r="M6" s="117"/>
      <c r="N6" s="118" t="s">
        <v>64</v>
      </c>
      <c r="O6" s="129"/>
      <c r="P6" s="129"/>
      <c r="Q6" s="117"/>
    </row>
    <row r="7" spans="1:17" ht="12.75">
      <c r="A7" s="215"/>
      <c r="B7" s="137" t="s">
        <v>66</v>
      </c>
      <c r="C7" s="79"/>
      <c r="D7" s="91" t="s">
        <v>67</v>
      </c>
      <c r="E7" s="79"/>
      <c r="F7" s="91" t="s">
        <v>68</v>
      </c>
      <c r="G7" s="79"/>
      <c r="H7" s="91" t="s">
        <v>69</v>
      </c>
      <c r="I7" s="79"/>
      <c r="J7" s="91" t="s">
        <v>70</v>
      </c>
      <c r="K7" s="79"/>
      <c r="L7" s="91" t="s">
        <v>71</v>
      </c>
      <c r="M7" s="79"/>
      <c r="N7" s="91" t="s">
        <v>72</v>
      </c>
      <c r="O7" s="79"/>
      <c r="P7" s="91" t="s">
        <v>73</v>
      </c>
      <c r="Q7" s="79"/>
    </row>
    <row r="8" spans="1:17" ht="12.75">
      <c r="A8" s="216"/>
      <c r="B8" s="90" t="s">
        <v>23</v>
      </c>
      <c r="C8" s="90" t="s">
        <v>74</v>
      </c>
      <c r="D8" s="90" t="s">
        <v>23</v>
      </c>
      <c r="E8" s="90" t="s">
        <v>74</v>
      </c>
      <c r="F8" s="90" t="s">
        <v>23</v>
      </c>
      <c r="G8" s="90" t="s">
        <v>74</v>
      </c>
      <c r="H8" s="90" t="s">
        <v>23</v>
      </c>
      <c r="I8" s="90" t="s">
        <v>74</v>
      </c>
      <c r="J8" s="90" t="s">
        <v>23</v>
      </c>
      <c r="K8" s="90" t="s">
        <v>74</v>
      </c>
      <c r="L8" s="90" t="s">
        <v>23</v>
      </c>
      <c r="M8" s="90" t="s">
        <v>74</v>
      </c>
      <c r="N8" s="90" t="s">
        <v>23</v>
      </c>
      <c r="O8" s="90" t="s">
        <v>74</v>
      </c>
      <c r="P8" s="90" t="s">
        <v>23</v>
      </c>
      <c r="Q8" s="90" t="s">
        <v>74</v>
      </c>
    </row>
    <row r="9" spans="1:17" ht="12.75">
      <c r="A9" s="114"/>
      <c r="B9" s="7"/>
      <c r="C9" s="7"/>
      <c r="D9" s="7"/>
      <c r="E9" s="7"/>
      <c r="F9" s="7"/>
      <c r="G9" s="7"/>
      <c r="H9" s="7"/>
      <c r="I9" s="7"/>
      <c r="J9" s="7"/>
      <c r="K9" s="7"/>
      <c r="L9" s="7"/>
      <c r="M9" s="7"/>
      <c r="N9" s="7"/>
      <c r="O9" s="7"/>
      <c r="P9" s="7"/>
      <c r="Q9" s="7"/>
    </row>
    <row r="10" spans="1:17" ht="12.75">
      <c r="A10" s="119" t="s">
        <v>178</v>
      </c>
      <c r="B10" s="40">
        <v>679</v>
      </c>
      <c r="C10" s="42">
        <v>0.5080471982581239</v>
      </c>
      <c r="D10" s="40">
        <v>363</v>
      </c>
      <c r="E10" s="42">
        <v>0.34518500204448416</v>
      </c>
      <c r="F10" s="40">
        <v>297</v>
      </c>
      <c r="G10" s="42">
        <v>1.2283386409694361</v>
      </c>
      <c r="H10" s="40">
        <v>2</v>
      </c>
      <c r="I10" s="49" t="s">
        <v>277</v>
      </c>
      <c r="J10" s="40">
        <v>9</v>
      </c>
      <c r="K10" s="42">
        <v>0.2948885976408912</v>
      </c>
      <c r="L10" s="50" t="s">
        <v>291</v>
      </c>
      <c r="M10" s="49" t="s">
        <v>291</v>
      </c>
      <c r="N10" s="40">
        <v>21</v>
      </c>
      <c r="O10" s="42">
        <v>0.705408128988915</v>
      </c>
      <c r="P10" s="40">
        <v>10</v>
      </c>
      <c r="Q10" s="42">
        <v>0.1684636118598383</v>
      </c>
    </row>
    <row r="11" spans="1:17" ht="12.75">
      <c r="A11" s="142"/>
      <c r="B11" s="45"/>
      <c r="C11" s="47"/>
      <c r="D11" s="45"/>
      <c r="E11" s="47"/>
      <c r="F11" s="45"/>
      <c r="G11" s="47"/>
      <c r="H11" s="45"/>
      <c r="I11" s="47"/>
      <c r="J11" s="45"/>
      <c r="K11" s="47"/>
      <c r="L11" s="45"/>
      <c r="M11" s="47"/>
      <c r="N11" s="45"/>
      <c r="O11" s="47"/>
      <c r="P11" s="45"/>
      <c r="Q11" s="47"/>
    </row>
    <row r="12" spans="1:17" ht="12.75">
      <c r="A12" s="119" t="s">
        <v>179</v>
      </c>
      <c r="B12" s="45">
        <v>1427</v>
      </c>
      <c r="C12" s="42">
        <v>1.0677221677678097</v>
      </c>
      <c r="D12" s="40">
        <v>897</v>
      </c>
      <c r="E12" s="42">
        <v>0.8529778149694278</v>
      </c>
      <c r="F12" s="40">
        <v>491</v>
      </c>
      <c r="G12" s="42">
        <v>2.030687786922536</v>
      </c>
      <c r="H12" s="40">
        <v>9</v>
      </c>
      <c r="I12" s="42">
        <v>1.2465373961218837</v>
      </c>
      <c r="J12" s="40">
        <v>27</v>
      </c>
      <c r="K12" s="42">
        <v>0.8846657929226737</v>
      </c>
      <c r="L12" s="50" t="s">
        <v>291</v>
      </c>
      <c r="M12" s="49" t="s">
        <v>291</v>
      </c>
      <c r="N12" s="40">
        <v>38</v>
      </c>
      <c r="O12" s="42">
        <v>1.2764528048370842</v>
      </c>
      <c r="P12" s="40">
        <v>57</v>
      </c>
      <c r="Q12" s="42">
        <v>0.9602425876010783</v>
      </c>
    </row>
    <row r="13" spans="1:17" ht="12.75">
      <c r="A13" s="142"/>
      <c r="B13" s="45"/>
      <c r="C13" s="47"/>
      <c r="D13" s="45"/>
      <c r="E13" s="47"/>
      <c r="F13" s="45"/>
      <c r="G13" s="47"/>
      <c r="H13" s="45"/>
      <c r="I13" s="47"/>
      <c r="J13" s="45"/>
      <c r="K13" s="47"/>
      <c r="L13" s="45"/>
      <c r="M13" s="47"/>
      <c r="N13" s="45"/>
      <c r="O13" s="47"/>
      <c r="P13" s="45"/>
      <c r="Q13" s="47"/>
    </row>
    <row r="14" spans="1:17" ht="12.75">
      <c r="A14" s="119" t="s">
        <v>180</v>
      </c>
      <c r="B14" s="40">
        <v>8362</v>
      </c>
      <c r="C14" s="42">
        <v>6.256687292834215</v>
      </c>
      <c r="D14" s="40">
        <v>5540</v>
      </c>
      <c r="E14" s="42">
        <v>5.268112703378629</v>
      </c>
      <c r="F14" s="40">
        <v>2555</v>
      </c>
      <c r="G14" s="42">
        <v>10.567020968609125</v>
      </c>
      <c r="H14" s="40">
        <v>39</v>
      </c>
      <c r="I14" s="42">
        <v>5.401662049861495</v>
      </c>
      <c r="J14" s="40">
        <v>198</v>
      </c>
      <c r="K14" s="42">
        <v>6.487549148099607</v>
      </c>
      <c r="L14" s="40">
        <v>2</v>
      </c>
      <c r="M14" s="49" t="s">
        <v>277</v>
      </c>
      <c r="N14" s="40">
        <v>145</v>
      </c>
      <c r="O14" s="42">
        <v>4.870675176352032</v>
      </c>
      <c r="P14" s="40">
        <v>322</v>
      </c>
      <c r="Q14" s="42">
        <v>5.4245283018867925</v>
      </c>
    </row>
    <row r="15" spans="1:17" ht="12.75">
      <c r="A15" s="142"/>
      <c r="B15" s="45"/>
      <c r="C15" s="47"/>
      <c r="D15" s="45"/>
      <c r="E15" s="47"/>
      <c r="F15" s="45"/>
      <c r="G15" s="47"/>
      <c r="H15" s="45"/>
      <c r="I15" s="47"/>
      <c r="J15" s="45"/>
      <c r="K15" s="47"/>
      <c r="L15" s="45"/>
      <c r="M15" s="47"/>
      <c r="N15" s="45"/>
      <c r="O15" s="47"/>
      <c r="P15" s="45"/>
      <c r="Q15" s="47"/>
    </row>
    <row r="16" spans="1:17" ht="12.75">
      <c r="A16" s="119" t="s">
        <v>181</v>
      </c>
      <c r="B16" s="40">
        <v>122855</v>
      </c>
      <c r="C16" s="42">
        <v>91.92362082769044</v>
      </c>
      <c r="D16" s="40">
        <v>98153</v>
      </c>
      <c r="E16" s="42">
        <v>93.3359325225131</v>
      </c>
      <c r="F16" s="40">
        <v>20758</v>
      </c>
      <c r="G16" s="42">
        <v>85.85135861698167</v>
      </c>
      <c r="H16" s="40">
        <v>671</v>
      </c>
      <c r="I16" s="42">
        <v>92.93628808864266</v>
      </c>
      <c r="J16" s="40">
        <v>2806</v>
      </c>
      <c r="K16" s="42">
        <v>91.9397116644823</v>
      </c>
      <c r="L16" s="40">
        <v>57</v>
      </c>
      <c r="M16" s="42">
        <v>96.61016949152543</v>
      </c>
      <c r="N16" s="40">
        <v>2763</v>
      </c>
      <c r="O16" s="42">
        <v>92.8115552569701</v>
      </c>
      <c r="P16" s="40">
        <v>5537</v>
      </c>
      <c r="Q16" s="42">
        <v>93.27830188679245</v>
      </c>
    </row>
    <row r="17" spans="1:17" ht="12.75">
      <c r="A17" s="142"/>
      <c r="B17" s="45"/>
      <c r="C17" s="47"/>
      <c r="D17" s="45"/>
      <c r="E17" s="47"/>
      <c r="F17" s="45"/>
      <c r="G17" s="47"/>
      <c r="H17" s="45"/>
      <c r="I17" s="47"/>
      <c r="J17" s="45"/>
      <c r="K17" s="47"/>
      <c r="L17" s="45"/>
      <c r="M17" s="47"/>
      <c r="N17" s="45"/>
      <c r="O17" s="47"/>
      <c r="P17" s="45"/>
      <c r="Q17" s="47"/>
    </row>
    <row r="18" spans="1:17" ht="12.75">
      <c r="A18" s="119" t="s">
        <v>83</v>
      </c>
      <c r="B18" s="40">
        <v>326</v>
      </c>
      <c r="C18" s="42">
        <v>0.24392251344940852</v>
      </c>
      <c r="D18" s="40">
        <v>208</v>
      </c>
      <c r="E18" s="42">
        <v>0.1977919570943601</v>
      </c>
      <c r="F18" s="40">
        <v>78</v>
      </c>
      <c r="G18" s="42">
        <v>0.3225939865172257</v>
      </c>
      <c r="H18" s="50">
        <v>1</v>
      </c>
      <c r="I18" s="49" t="s">
        <v>277</v>
      </c>
      <c r="J18" s="40">
        <v>12</v>
      </c>
      <c r="K18" s="42">
        <v>0.39318479685452157</v>
      </c>
      <c r="L18" s="50" t="s">
        <v>291</v>
      </c>
      <c r="M18" s="49" t="s">
        <v>291</v>
      </c>
      <c r="N18" s="40">
        <v>10</v>
      </c>
      <c r="O18" s="42">
        <v>0.3359086328518643</v>
      </c>
      <c r="P18" s="40">
        <v>10</v>
      </c>
      <c r="Q18" s="42">
        <v>0.1684636118598383</v>
      </c>
    </row>
    <row r="19" spans="1:17" ht="12.75">
      <c r="A19" s="114"/>
      <c r="B19" s="45"/>
      <c r="C19" s="47"/>
      <c r="D19" s="45"/>
      <c r="E19" s="47"/>
      <c r="F19" s="45"/>
      <c r="G19" s="47"/>
      <c r="H19" s="45"/>
      <c r="I19" s="47"/>
      <c r="J19" s="45"/>
      <c r="K19" s="47"/>
      <c r="L19" s="45"/>
      <c r="M19" s="47"/>
      <c r="N19" s="45"/>
      <c r="O19" s="47"/>
      <c r="P19" s="45"/>
      <c r="Q19" s="47"/>
    </row>
    <row r="20" spans="1:17" ht="12.75">
      <c r="A20" s="70" t="s">
        <v>105</v>
      </c>
      <c r="B20" s="86">
        <v>133649</v>
      </c>
      <c r="C20" s="87">
        <v>100</v>
      </c>
      <c r="D20" s="86">
        <v>105161</v>
      </c>
      <c r="E20" s="87">
        <v>100</v>
      </c>
      <c r="F20" s="86">
        <v>24179</v>
      </c>
      <c r="G20" s="87">
        <v>100</v>
      </c>
      <c r="H20" s="86">
        <v>722</v>
      </c>
      <c r="I20" s="87">
        <v>100</v>
      </c>
      <c r="J20" s="86">
        <v>3052</v>
      </c>
      <c r="K20" s="87">
        <v>100</v>
      </c>
      <c r="L20" s="86">
        <v>59</v>
      </c>
      <c r="M20" s="87">
        <v>100</v>
      </c>
      <c r="N20" s="86">
        <v>2977</v>
      </c>
      <c r="O20" s="87">
        <v>100</v>
      </c>
      <c r="P20" s="86">
        <v>5936</v>
      </c>
      <c r="Q20" s="87">
        <v>100</v>
      </c>
    </row>
    <row r="21" spans="1:17" ht="12.75">
      <c r="A21" s="146" t="s">
        <v>182</v>
      </c>
      <c r="B21" s="230">
        <v>3332.411</v>
      </c>
      <c r="C21" s="202"/>
      <c r="D21" s="230">
        <v>3389.718</v>
      </c>
      <c r="E21" s="202"/>
      <c r="F21" s="230">
        <v>3094.518</v>
      </c>
      <c r="G21" s="202"/>
      <c r="H21" s="230">
        <v>3403.341</v>
      </c>
      <c r="I21" s="202"/>
      <c r="J21" s="230">
        <v>3228.642</v>
      </c>
      <c r="K21" s="202"/>
      <c r="L21" s="230">
        <v>3378.356</v>
      </c>
      <c r="M21" s="202"/>
      <c r="N21" s="230">
        <v>3322.38</v>
      </c>
      <c r="O21" s="202"/>
      <c r="P21" s="230">
        <v>3334.89</v>
      </c>
      <c r="Q21" s="231"/>
    </row>
    <row r="22" spans="1:17" ht="12.75">
      <c r="A22" s="150" t="s">
        <v>183</v>
      </c>
      <c r="B22" s="232">
        <v>3374.297</v>
      </c>
      <c r="C22" s="233"/>
      <c r="D22" s="232">
        <v>3429.957</v>
      </c>
      <c r="E22" s="233"/>
      <c r="F22" s="232">
        <v>3174.618</v>
      </c>
      <c r="G22" s="233"/>
      <c r="H22" s="232">
        <v>3458.893</v>
      </c>
      <c r="I22" s="233"/>
      <c r="J22" s="232">
        <v>3259.684</v>
      </c>
      <c r="K22" s="233"/>
      <c r="L22" s="232">
        <v>3397</v>
      </c>
      <c r="M22" s="233"/>
      <c r="N22" s="232">
        <v>3345.209</v>
      </c>
      <c r="O22" s="233"/>
      <c r="P22" s="232">
        <v>3364</v>
      </c>
      <c r="Q22" s="234"/>
    </row>
    <row r="24" spans="1:17" ht="26.25" customHeight="1">
      <c r="A24" s="229" t="s">
        <v>319</v>
      </c>
      <c r="B24" s="207"/>
      <c r="C24" s="207"/>
      <c r="D24" s="207"/>
      <c r="E24" s="207"/>
      <c r="F24" s="207"/>
      <c r="G24" s="207"/>
      <c r="H24" s="207"/>
      <c r="I24" s="207"/>
      <c r="J24" s="207"/>
      <c r="K24" s="207"/>
      <c r="L24" s="207"/>
      <c r="M24" s="207"/>
      <c r="N24" s="207"/>
      <c r="O24" s="207"/>
      <c r="P24" s="207"/>
      <c r="Q24" s="207"/>
    </row>
    <row r="26" spans="1:17" ht="26.25" customHeight="1">
      <c r="A26" s="206" t="s">
        <v>310</v>
      </c>
      <c r="B26" s="206"/>
      <c r="C26" s="206"/>
      <c r="D26" s="206"/>
      <c r="E26" s="206"/>
      <c r="F26" s="206"/>
      <c r="G26" s="206"/>
      <c r="H26" s="206"/>
      <c r="I26" s="206"/>
      <c r="J26" s="206"/>
      <c r="K26" s="206"/>
      <c r="L26" s="206"/>
      <c r="M26" s="206"/>
      <c r="N26" s="206"/>
      <c r="O26" s="206"/>
      <c r="P26" s="206"/>
      <c r="Q26" s="206"/>
    </row>
    <row r="28" ht="12.75">
      <c r="A28" s="3" t="s">
        <v>316</v>
      </c>
    </row>
  </sheetData>
  <mergeCells count="19">
    <mergeCell ref="A6:A8"/>
    <mergeCell ref="B21:C21"/>
    <mergeCell ref="D21:E21"/>
    <mergeCell ref="F21:G21"/>
    <mergeCell ref="P22:Q22"/>
    <mergeCell ref="H21:I21"/>
    <mergeCell ref="J21:K21"/>
    <mergeCell ref="L21:M21"/>
    <mergeCell ref="N21:O21"/>
    <mergeCell ref="A24:Q24"/>
    <mergeCell ref="A26:Q26"/>
    <mergeCell ref="P21:Q21"/>
    <mergeCell ref="B22:C22"/>
    <mergeCell ref="D22:E22"/>
    <mergeCell ref="F22:G22"/>
    <mergeCell ref="H22:I22"/>
    <mergeCell ref="J22:K22"/>
    <mergeCell ref="L22:M22"/>
    <mergeCell ref="N22:O22"/>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Q109"/>
  <sheetViews>
    <sheetView workbookViewId="0" topLeftCell="A1">
      <selection activeCell="A1" sqref="A1"/>
    </sheetView>
  </sheetViews>
  <sheetFormatPr defaultColWidth="9.33203125" defaultRowHeight="12.75"/>
  <cols>
    <col min="1" max="1" width="23.5" style="3" customWidth="1"/>
    <col min="2" max="2" width="12.83203125" style="3" customWidth="1"/>
    <col min="3" max="3" width="8.16015625" style="3" bestFit="1" customWidth="1"/>
    <col min="4" max="4" width="14.16015625" style="3" customWidth="1"/>
    <col min="5" max="5" width="6.83203125" style="3" customWidth="1"/>
    <col min="6" max="6" width="12.83203125" style="3" customWidth="1"/>
    <col min="7" max="7" width="6.83203125" style="3" customWidth="1"/>
    <col min="8" max="8" width="12.83203125" style="3" customWidth="1"/>
    <col min="9" max="9" width="6.83203125" style="3" customWidth="1"/>
    <col min="10" max="10" width="12.83203125" style="3" customWidth="1"/>
    <col min="11" max="11" width="6.83203125" style="3" customWidth="1"/>
    <col min="12" max="12" width="12.83203125" style="3" customWidth="1"/>
    <col min="13" max="13" width="6.83203125" style="3" customWidth="1"/>
    <col min="14" max="14" width="12.83203125" style="3" customWidth="1"/>
    <col min="15" max="15" width="6.83203125" style="3" customWidth="1"/>
    <col min="16" max="16" width="12.83203125" style="3" customWidth="1"/>
    <col min="17" max="17" width="6.83203125" style="3" customWidth="1"/>
    <col min="18" max="16384" width="9.33203125" style="3" customWidth="1"/>
  </cols>
  <sheetData>
    <row r="2" spans="1:17" ht="12.75">
      <c r="A2" s="1" t="s">
        <v>155</v>
      </c>
      <c r="B2" s="2"/>
      <c r="C2" s="2"/>
      <c r="D2" s="2"/>
      <c r="E2" s="2"/>
      <c r="F2" s="2"/>
      <c r="G2" s="2"/>
      <c r="H2" s="2"/>
      <c r="I2" s="2"/>
      <c r="J2" s="2"/>
      <c r="K2" s="2"/>
      <c r="L2" s="2"/>
      <c r="M2" s="2"/>
      <c r="N2" s="2"/>
      <c r="O2" s="2"/>
      <c r="P2" s="2"/>
      <c r="Q2" s="2"/>
    </row>
    <row r="3" spans="1:17" ht="14.25">
      <c r="A3" s="4" t="s">
        <v>354</v>
      </c>
      <c r="B3" s="2"/>
      <c r="C3" s="2"/>
      <c r="D3" s="2"/>
      <c r="E3" s="2"/>
      <c r="F3" s="2"/>
      <c r="G3" s="2"/>
      <c r="H3" s="2"/>
      <c r="I3" s="2"/>
      <c r="J3" s="2"/>
      <c r="K3" s="2"/>
      <c r="L3" s="2"/>
      <c r="M3" s="2"/>
      <c r="N3" s="2"/>
      <c r="O3" s="2"/>
      <c r="P3" s="2"/>
      <c r="Q3" s="2"/>
    </row>
    <row r="4" spans="1:17" ht="12.75">
      <c r="A4" s="4" t="s">
        <v>184</v>
      </c>
      <c r="B4" s="2"/>
      <c r="C4" s="2"/>
      <c r="D4" s="2"/>
      <c r="E4" s="2"/>
      <c r="F4" s="2"/>
      <c r="G4" s="2"/>
      <c r="H4" s="2"/>
      <c r="I4" s="2"/>
      <c r="J4" s="2"/>
      <c r="K4" s="2"/>
      <c r="L4" s="2"/>
      <c r="M4" s="2"/>
      <c r="N4" s="2"/>
      <c r="O4" s="2"/>
      <c r="P4" s="2"/>
      <c r="Q4" s="2"/>
    </row>
    <row r="5" spans="1:17" ht="12.75">
      <c r="A5" s="1" t="s">
        <v>287</v>
      </c>
      <c r="B5" s="2"/>
      <c r="C5" s="2"/>
      <c r="D5" s="2"/>
      <c r="E5" s="2"/>
      <c r="F5" s="2"/>
      <c r="G5" s="2"/>
      <c r="H5" s="2"/>
      <c r="I5" s="2"/>
      <c r="J5" s="2"/>
      <c r="K5" s="2"/>
      <c r="L5" s="2"/>
      <c r="M5" s="2"/>
      <c r="N5" s="2"/>
      <c r="O5" s="2"/>
      <c r="P5" s="2"/>
      <c r="Q5" s="2"/>
    </row>
    <row r="7" spans="1:17" ht="12.75">
      <c r="A7" s="214" t="s">
        <v>317</v>
      </c>
      <c r="B7" s="118" t="s">
        <v>63</v>
      </c>
      <c r="C7" s="129"/>
      <c r="D7" s="129"/>
      <c r="E7" s="129"/>
      <c r="F7" s="129"/>
      <c r="G7" s="129"/>
      <c r="H7" s="129"/>
      <c r="I7" s="129"/>
      <c r="J7" s="129"/>
      <c r="K7" s="129"/>
      <c r="L7" s="129"/>
      <c r="M7" s="117"/>
      <c r="N7" s="118" t="s">
        <v>64</v>
      </c>
      <c r="O7" s="129"/>
      <c r="P7" s="129"/>
      <c r="Q7" s="117"/>
    </row>
    <row r="8" spans="1:17" ht="12.75">
      <c r="A8" s="215"/>
      <c r="B8" s="137" t="s">
        <v>66</v>
      </c>
      <c r="C8" s="79"/>
      <c r="D8" s="91" t="s">
        <v>67</v>
      </c>
      <c r="E8" s="79"/>
      <c r="F8" s="91" t="s">
        <v>68</v>
      </c>
      <c r="G8" s="79"/>
      <c r="H8" s="91" t="s">
        <v>69</v>
      </c>
      <c r="I8" s="79"/>
      <c r="J8" s="91" t="s">
        <v>70</v>
      </c>
      <c r="K8" s="79"/>
      <c r="L8" s="91" t="s">
        <v>71</v>
      </c>
      <c r="M8" s="79"/>
      <c r="N8" s="91" t="s">
        <v>72</v>
      </c>
      <c r="O8" s="79"/>
      <c r="P8" s="91" t="s">
        <v>73</v>
      </c>
      <c r="Q8" s="79"/>
    </row>
    <row r="9" spans="1:17" ht="12.75">
      <c r="A9" s="216"/>
      <c r="B9" s="90" t="s">
        <v>23</v>
      </c>
      <c r="C9" s="90" t="s">
        <v>74</v>
      </c>
      <c r="D9" s="90" t="s">
        <v>23</v>
      </c>
      <c r="E9" s="90" t="s">
        <v>74</v>
      </c>
      <c r="F9" s="90" t="s">
        <v>23</v>
      </c>
      <c r="G9" s="90" t="s">
        <v>74</v>
      </c>
      <c r="H9" s="90" t="s">
        <v>23</v>
      </c>
      <c r="I9" s="90" t="s">
        <v>74</v>
      </c>
      <c r="J9" s="90" t="s">
        <v>23</v>
      </c>
      <c r="K9" s="90" t="s">
        <v>74</v>
      </c>
      <c r="L9" s="90" t="s">
        <v>23</v>
      </c>
      <c r="M9" s="90" t="s">
        <v>74</v>
      </c>
      <c r="N9" s="90" t="s">
        <v>23</v>
      </c>
      <c r="O9" s="90" t="s">
        <v>74</v>
      </c>
      <c r="P9" s="90" t="s">
        <v>23</v>
      </c>
      <c r="Q9" s="90" t="s">
        <v>74</v>
      </c>
    </row>
    <row r="10" spans="1:17" ht="12.75">
      <c r="A10" s="114"/>
      <c r="B10" s="7"/>
      <c r="C10" s="7"/>
      <c r="D10" s="7"/>
      <c r="E10" s="7"/>
      <c r="F10" s="7"/>
      <c r="G10" s="7"/>
      <c r="H10" s="7"/>
      <c r="I10" s="7"/>
      <c r="J10" s="7"/>
      <c r="K10" s="7"/>
      <c r="L10" s="7"/>
      <c r="M10" s="7"/>
      <c r="N10" s="7"/>
      <c r="O10" s="7"/>
      <c r="P10" s="7"/>
      <c r="Q10" s="7"/>
    </row>
    <row r="11" spans="1:17" ht="12.75">
      <c r="A11" s="146" t="s">
        <v>152</v>
      </c>
      <c r="B11" s="40">
        <v>6677</v>
      </c>
      <c r="C11" s="42">
        <v>6.683215390312991</v>
      </c>
      <c r="D11" s="40">
        <v>4787</v>
      </c>
      <c r="E11" s="42">
        <v>5.76385878726581</v>
      </c>
      <c r="F11" s="40">
        <v>1671</v>
      </c>
      <c r="G11" s="42">
        <v>12.077189939288811</v>
      </c>
      <c r="H11" s="40">
        <v>33</v>
      </c>
      <c r="I11" s="42">
        <v>6.790123456790123</v>
      </c>
      <c r="J11" s="40">
        <v>171</v>
      </c>
      <c r="K11" s="42">
        <v>7.480314960629922</v>
      </c>
      <c r="L11" s="40">
        <v>1</v>
      </c>
      <c r="M11" s="108" t="s">
        <v>277</v>
      </c>
      <c r="N11" s="40">
        <v>124</v>
      </c>
      <c r="O11" s="42">
        <v>5.292360221937686</v>
      </c>
      <c r="P11" s="40">
        <v>208</v>
      </c>
      <c r="Q11" s="151">
        <v>5.836139169472503</v>
      </c>
    </row>
    <row r="12" spans="1:17" ht="12.75">
      <c r="A12" s="146"/>
      <c r="B12" s="40"/>
      <c r="C12" s="42"/>
      <c r="D12" s="40"/>
      <c r="E12" s="42"/>
      <c r="F12" s="40"/>
      <c r="G12" s="42"/>
      <c r="H12" s="40"/>
      <c r="I12" s="42"/>
      <c r="J12" s="40"/>
      <c r="K12" s="42"/>
      <c r="L12" s="40"/>
      <c r="M12" s="143"/>
      <c r="N12" s="40"/>
      <c r="O12" s="42"/>
      <c r="P12" s="40"/>
      <c r="Q12" s="151"/>
    </row>
    <row r="13" spans="1:17" ht="12.75">
      <c r="A13" s="146" t="s">
        <v>153</v>
      </c>
      <c r="B13" s="40">
        <v>1883</v>
      </c>
      <c r="C13" s="42">
        <v>9.35326842837274</v>
      </c>
      <c r="D13" s="40">
        <v>1136</v>
      </c>
      <c r="E13" s="42">
        <v>7.8247692519630805</v>
      </c>
      <c r="F13" s="40">
        <v>691</v>
      </c>
      <c r="G13" s="42">
        <v>13.982193443949816</v>
      </c>
      <c r="H13" s="40">
        <v>13</v>
      </c>
      <c r="I13" s="42">
        <v>7.6923076923076925</v>
      </c>
      <c r="J13" s="40">
        <v>38</v>
      </c>
      <c r="K13" s="42">
        <v>8.755760368663594</v>
      </c>
      <c r="L13" s="50" t="s">
        <v>291</v>
      </c>
      <c r="M13" s="108" t="s">
        <v>291</v>
      </c>
      <c r="N13" s="40">
        <v>26</v>
      </c>
      <c r="O13" s="42">
        <v>8.38709677419355</v>
      </c>
      <c r="P13" s="40">
        <v>97</v>
      </c>
      <c r="Q13" s="151">
        <v>6.315104166666667</v>
      </c>
    </row>
    <row r="14" spans="1:17" ht="12.75">
      <c r="A14" s="146"/>
      <c r="B14" s="40"/>
      <c r="C14" s="42"/>
      <c r="D14" s="40"/>
      <c r="E14" s="42"/>
      <c r="F14" s="40"/>
      <c r="G14" s="42"/>
      <c r="H14" s="40"/>
      <c r="I14" s="42"/>
      <c r="J14" s="40"/>
      <c r="K14" s="42"/>
      <c r="L14" s="49"/>
      <c r="M14" s="108"/>
      <c r="N14" s="40"/>
      <c r="O14" s="42"/>
      <c r="P14" s="40"/>
      <c r="Q14" s="151"/>
    </row>
    <row r="15" spans="1:17" ht="12.75">
      <c r="A15" s="146" t="s">
        <v>154</v>
      </c>
      <c r="B15" s="40">
        <v>1808</v>
      </c>
      <c r="C15" s="42">
        <v>14.042718446601942</v>
      </c>
      <c r="D15" s="40">
        <v>811</v>
      </c>
      <c r="E15" s="42">
        <v>11.49213546832932</v>
      </c>
      <c r="F15" s="40">
        <v>948</v>
      </c>
      <c r="G15" s="42">
        <v>18.08125119206561</v>
      </c>
      <c r="H15" s="40">
        <v>4</v>
      </c>
      <c r="I15" s="108" t="s">
        <v>277</v>
      </c>
      <c r="J15" s="40">
        <v>25</v>
      </c>
      <c r="K15" s="42">
        <v>7.836990595611286</v>
      </c>
      <c r="L15" s="40">
        <v>1</v>
      </c>
      <c r="M15" s="108" t="s">
        <v>277</v>
      </c>
      <c r="N15" s="40">
        <v>29</v>
      </c>
      <c r="O15" s="42">
        <v>9.32475884244373</v>
      </c>
      <c r="P15" s="40">
        <v>78</v>
      </c>
      <c r="Q15" s="151">
        <v>9.848484848484848</v>
      </c>
    </row>
    <row r="16" spans="1:17" ht="12.75">
      <c r="A16" s="114"/>
      <c r="B16" s="44"/>
      <c r="C16" s="44"/>
      <c r="D16" s="44"/>
      <c r="E16" s="44"/>
      <c r="F16" s="44"/>
      <c r="G16" s="44"/>
      <c r="H16" s="45"/>
      <c r="I16" s="44"/>
      <c r="J16" s="44"/>
      <c r="K16" s="44"/>
      <c r="L16" s="45"/>
      <c r="M16" s="44"/>
      <c r="N16" s="44"/>
      <c r="O16" s="44"/>
      <c r="P16" s="44"/>
      <c r="Q16" s="152"/>
    </row>
    <row r="17" spans="1:17" ht="12.75">
      <c r="A17" s="130" t="s">
        <v>105</v>
      </c>
      <c r="B17" s="86">
        <v>10468</v>
      </c>
      <c r="C17" s="149">
        <v>7.832456658860148</v>
      </c>
      <c r="D17" s="86">
        <v>6800</v>
      </c>
      <c r="E17" s="149">
        <v>6.466275520392541</v>
      </c>
      <c r="F17" s="86">
        <v>3343</v>
      </c>
      <c r="G17" s="149">
        <v>13.826047396501096</v>
      </c>
      <c r="H17" s="86">
        <v>50</v>
      </c>
      <c r="I17" s="149">
        <v>6.9252077562326875</v>
      </c>
      <c r="J17" s="86">
        <v>234</v>
      </c>
      <c r="K17" s="149">
        <v>7.667103538663171</v>
      </c>
      <c r="L17" s="86">
        <v>2</v>
      </c>
      <c r="M17" s="153" t="s">
        <v>277</v>
      </c>
      <c r="N17" s="86">
        <v>180</v>
      </c>
      <c r="O17" s="87">
        <v>6.046355391333557</v>
      </c>
      <c r="P17" s="86">
        <v>389</v>
      </c>
      <c r="Q17" s="149">
        <v>6.553234501347709</v>
      </c>
    </row>
    <row r="19" spans="1:17" ht="42.75" customHeight="1">
      <c r="A19" s="228" t="s">
        <v>318</v>
      </c>
      <c r="B19" s="207"/>
      <c r="C19" s="207"/>
      <c r="D19" s="207"/>
      <c r="E19" s="207"/>
      <c r="F19" s="207"/>
      <c r="G19" s="207"/>
      <c r="H19" s="207"/>
      <c r="I19" s="207"/>
      <c r="J19" s="207"/>
      <c r="K19" s="207"/>
      <c r="L19" s="207"/>
      <c r="M19" s="207"/>
      <c r="N19" s="207"/>
      <c r="O19" s="207"/>
      <c r="P19" s="207"/>
      <c r="Q19" s="207"/>
    </row>
    <row r="21" spans="1:17" ht="27" customHeight="1">
      <c r="A21" s="206" t="s">
        <v>310</v>
      </c>
      <c r="B21" s="206"/>
      <c r="C21" s="206"/>
      <c r="D21" s="206"/>
      <c r="E21" s="206"/>
      <c r="F21" s="206"/>
      <c r="G21" s="206"/>
      <c r="H21" s="206"/>
      <c r="I21" s="206"/>
      <c r="J21" s="206"/>
      <c r="K21" s="206"/>
      <c r="L21" s="206"/>
      <c r="M21" s="206"/>
      <c r="N21" s="206"/>
      <c r="O21" s="206"/>
      <c r="P21" s="206"/>
      <c r="Q21" s="206"/>
    </row>
    <row r="23" ht="12.75">
      <c r="A23" s="3" t="s">
        <v>316</v>
      </c>
    </row>
    <row r="24" ht="12.75">
      <c r="A24" s="29"/>
    </row>
    <row r="26" ht="14.25">
      <c r="A26" s="10"/>
    </row>
    <row r="74" ht="12.75">
      <c r="A74" s="11">
        <f ca="1">NOW()</f>
        <v>37921.3865087963</v>
      </c>
    </row>
    <row r="75" ht="12.75">
      <c r="D75" s="12" t="s">
        <v>155</v>
      </c>
    </row>
    <row r="76" ht="12.75">
      <c r="A76" s="12" t="s">
        <v>156</v>
      </c>
    </row>
    <row r="77" ht="12.75">
      <c r="A77" s="12" t="s">
        <v>157</v>
      </c>
    </row>
    <row r="79" spans="1:17" ht="12.75">
      <c r="A79" s="14" t="s">
        <v>91</v>
      </c>
      <c r="B79" s="14" t="s">
        <v>91</v>
      </c>
      <c r="C79" s="14" t="s">
        <v>91</v>
      </c>
      <c r="D79" s="14" t="s">
        <v>91</v>
      </c>
      <c r="E79" s="14" t="s">
        <v>91</v>
      </c>
      <c r="F79" s="14" t="s">
        <v>91</v>
      </c>
      <c r="G79" s="14" t="s">
        <v>91</v>
      </c>
      <c r="H79" s="14" t="s">
        <v>91</v>
      </c>
      <c r="I79" s="14" t="s">
        <v>91</v>
      </c>
      <c r="J79" s="14" t="s">
        <v>91</v>
      </c>
      <c r="K79" s="14" t="s">
        <v>91</v>
      </c>
      <c r="L79" s="14" t="s">
        <v>91</v>
      </c>
      <c r="M79" s="14" t="s">
        <v>91</v>
      </c>
      <c r="N79" s="14" t="s">
        <v>91</v>
      </c>
      <c r="O79" s="14" t="s">
        <v>91</v>
      </c>
      <c r="P79" s="14" t="s">
        <v>91</v>
      </c>
      <c r="Q79" s="14" t="s">
        <v>91</v>
      </c>
    </row>
    <row r="81" spans="6:14" ht="12.75">
      <c r="F81" s="13" t="s">
        <v>92</v>
      </c>
      <c r="N81" s="12" t="s">
        <v>158</v>
      </c>
    </row>
    <row r="82" spans="1:17" ht="12.75">
      <c r="A82" s="13" t="s">
        <v>159</v>
      </c>
      <c r="B82" s="14" t="s">
        <v>91</v>
      </c>
      <c r="C82" s="14" t="s">
        <v>91</v>
      </c>
      <c r="D82" s="14" t="s">
        <v>91</v>
      </c>
      <c r="E82" s="14" t="s">
        <v>91</v>
      </c>
      <c r="F82" s="14" t="s">
        <v>91</v>
      </c>
      <c r="G82" s="14" t="s">
        <v>91</v>
      </c>
      <c r="H82" s="14" t="s">
        <v>91</v>
      </c>
      <c r="I82" s="14" t="s">
        <v>91</v>
      </c>
      <c r="J82" s="14" t="s">
        <v>91</v>
      </c>
      <c r="K82" s="14" t="s">
        <v>91</v>
      </c>
      <c r="L82" s="14" t="s">
        <v>91</v>
      </c>
      <c r="M82" s="14" t="s">
        <v>91</v>
      </c>
      <c r="N82" s="14" t="s">
        <v>91</v>
      </c>
      <c r="O82" s="14" t="s">
        <v>91</v>
      </c>
      <c r="P82" s="14" t="s">
        <v>91</v>
      </c>
      <c r="Q82" s="14" t="s">
        <v>91</v>
      </c>
    </row>
    <row r="83" ht="12.75">
      <c r="A83" s="13" t="s">
        <v>151</v>
      </c>
    </row>
    <row r="84" spans="1:16" ht="12.75">
      <c r="A84" s="13" t="s">
        <v>160</v>
      </c>
      <c r="B84" s="13" t="s">
        <v>96</v>
      </c>
      <c r="D84" s="13" t="s">
        <v>97</v>
      </c>
      <c r="F84" s="13" t="s">
        <v>98</v>
      </c>
      <c r="H84" s="13" t="s">
        <v>161</v>
      </c>
      <c r="J84" s="13" t="s">
        <v>162</v>
      </c>
      <c r="L84" s="13" t="s">
        <v>163</v>
      </c>
      <c r="N84" s="13" t="s">
        <v>164</v>
      </c>
      <c r="P84" s="13" t="s">
        <v>103</v>
      </c>
    </row>
    <row r="85" spans="2:17" ht="12.75">
      <c r="B85" s="14" t="s">
        <v>91</v>
      </c>
      <c r="C85" s="14" t="s">
        <v>91</v>
      </c>
      <c r="D85" s="14" t="s">
        <v>91</v>
      </c>
      <c r="E85" s="14" t="s">
        <v>91</v>
      </c>
      <c r="F85" s="14" t="s">
        <v>91</v>
      </c>
      <c r="G85" s="14" t="s">
        <v>91</v>
      </c>
      <c r="H85" s="14" t="s">
        <v>91</v>
      </c>
      <c r="I85" s="14" t="s">
        <v>91</v>
      </c>
      <c r="J85" s="14" t="s">
        <v>91</v>
      </c>
      <c r="K85" s="14" t="s">
        <v>91</v>
      </c>
      <c r="L85" s="14" t="s">
        <v>91</v>
      </c>
      <c r="M85" s="14" t="s">
        <v>91</v>
      </c>
      <c r="N85" s="14" t="s">
        <v>91</v>
      </c>
      <c r="O85" s="14" t="s">
        <v>91</v>
      </c>
      <c r="P85" s="14" t="s">
        <v>91</v>
      </c>
      <c r="Q85" s="14" t="s">
        <v>91</v>
      </c>
    </row>
    <row r="87" spans="2:17" ht="12.75">
      <c r="B87" s="13" t="s">
        <v>23</v>
      </c>
      <c r="C87" s="13" t="s">
        <v>74</v>
      </c>
      <c r="D87" s="13" t="s">
        <v>23</v>
      </c>
      <c r="E87" s="13" t="s">
        <v>74</v>
      </c>
      <c r="F87" s="13" t="s">
        <v>23</v>
      </c>
      <c r="G87" s="13" t="s">
        <v>74</v>
      </c>
      <c r="H87" s="13" t="s">
        <v>23</v>
      </c>
      <c r="I87" s="13" t="s">
        <v>74</v>
      </c>
      <c r="J87" s="13" t="s">
        <v>23</v>
      </c>
      <c r="K87" s="13" t="s">
        <v>74</v>
      </c>
      <c r="L87" s="13" t="s">
        <v>23</v>
      </c>
      <c r="M87" s="13" t="s">
        <v>74</v>
      </c>
      <c r="N87" s="13" t="s">
        <v>23</v>
      </c>
      <c r="O87" s="13" t="s">
        <v>74</v>
      </c>
      <c r="P87" s="13" t="s">
        <v>23</v>
      </c>
      <c r="Q87" s="13" t="s">
        <v>74</v>
      </c>
    </row>
    <row r="88" spans="1:17" ht="12.75">
      <c r="A88" s="14" t="s">
        <v>91</v>
      </c>
      <c r="B88" s="14" t="s">
        <v>91</v>
      </c>
      <c r="C88" s="14" t="s">
        <v>91</v>
      </c>
      <c r="D88" s="14" t="s">
        <v>91</v>
      </c>
      <c r="E88" s="14" t="s">
        <v>91</v>
      </c>
      <c r="F88" s="14" t="s">
        <v>91</v>
      </c>
      <c r="G88" s="14" t="s">
        <v>91</v>
      </c>
      <c r="H88" s="14" t="s">
        <v>91</v>
      </c>
      <c r="I88" s="14" t="s">
        <v>91</v>
      </c>
      <c r="J88" s="14" t="s">
        <v>91</v>
      </c>
      <c r="K88" s="14" t="s">
        <v>91</v>
      </c>
      <c r="L88" s="14" t="s">
        <v>91</v>
      </c>
      <c r="M88" s="14" t="s">
        <v>91</v>
      </c>
      <c r="N88" s="14" t="s">
        <v>91</v>
      </c>
      <c r="O88" s="14" t="s">
        <v>91</v>
      </c>
      <c r="P88" s="14" t="s">
        <v>91</v>
      </c>
      <c r="Q88" s="14" t="s">
        <v>91</v>
      </c>
    </row>
    <row r="90" spans="1:17" ht="12.75">
      <c r="A90" s="12" t="s">
        <v>165</v>
      </c>
      <c r="B90" s="15">
        <v>6495</v>
      </c>
      <c r="C90" s="16">
        <f>B90/B11*100</f>
        <v>97.27422495132545</v>
      </c>
      <c r="D90" s="15">
        <v>4450</v>
      </c>
      <c r="E90" s="16">
        <f>D90/D11*100</f>
        <v>92.96010027156883</v>
      </c>
      <c r="F90" s="15">
        <v>1931</v>
      </c>
      <c r="G90" s="16">
        <f>F90/F11*100</f>
        <v>115.55954518252543</v>
      </c>
      <c r="H90" s="17">
        <v>27</v>
      </c>
      <c r="I90" s="16">
        <f>H90/H11*100</f>
        <v>81.81818181818183</v>
      </c>
      <c r="J90" s="17">
        <v>67</v>
      </c>
      <c r="K90" s="16">
        <f>J90/J11*100</f>
        <v>39.1812865497076</v>
      </c>
      <c r="L90" s="17">
        <v>3</v>
      </c>
      <c r="M90" s="16">
        <f>L90/L11*100</f>
        <v>300</v>
      </c>
      <c r="N90" s="15">
        <v>98</v>
      </c>
      <c r="O90" s="16">
        <f>N90/N11*100</f>
        <v>79.03225806451613</v>
      </c>
      <c r="P90" s="15">
        <v>142</v>
      </c>
      <c r="Q90" s="16">
        <f>P90/P11*100</f>
        <v>68.26923076923077</v>
      </c>
    </row>
    <row r="91" spans="1:17" ht="12.75">
      <c r="A91" s="12" t="s">
        <v>166</v>
      </c>
      <c r="B91" s="15">
        <v>2222</v>
      </c>
      <c r="C91" s="16">
        <f>B91/B13*100</f>
        <v>118.0031864046734</v>
      </c>
      <c r="D91" s="15">
        <v>1237</v>
      </c>
      <c r="E91" s="16">
        <f>D91/D13*100</f>
        <v>108.89084507042253</v>
      </c>
      <c r="F91" s="15">
        <v>939</v>
      </c>
      <c r="G91" s="16">
        <f>F91/F13*100</f>
        <v>135.89001447178</v>
      </c>
      <c r="H91" s="17">
        <v>18</v>
      </c>
      <c r="I91" s="16">
        <f>H91/H13*100</f>
        <v>138.46153846153845</v>
      </c>
      <c r="J91" s="17">
        <v>25</v>
      </c>
      <c r="K91" s="16">
        <f>J91/J13*100</f>
        <v>65.78947368421053</v>
      </c>
      <c r="L91" s="17">
        <v>1</v>
      </c>
      <c r="M91" s="16" t="e">
        <f>L91/L13*100</f>
        <v>#VALUE!</v>
      </c>
      <c r="N91" s="15">
        <v>22</v>
      </c>
      <c r="O91" s="16">
        <f>N91/N13*100</f>
        <v>84.61538461538461</v>
      </c>
      <c r="P91" s="15">
        <v>70</v>
      </c>
      <c r="Q91" s="16">
        <f>P91/P13*100</f>
        <v>72.16494845360825</v>
      </c>
    </row>
    <row r="92" spans="1:17" ht="12.75">
      <c r="A92" s="12" t="s">
        <v>167</v>
      </c>
      <c r="B92" s="15">
        <v>1925</v>
      </c>
      <c r="C92" s="16">
        <f>B92/B15*100</f>
        <v>106.4712389380531</v>
      </c>
      <c r="D92" s="15">
        <v>706</v>
      </c>
      <c r="E92" s="16">
        <f>D92/D15*100</f>
        <v>87.05302096177559</v>
      </c>
      <c r="F92" s="15">
        <v>1177</v>
      </c>
      <c r="G92" s="16">
        <f>F92/F15*100</f>
        <v>124.15611814345992</v>
      </c>
      <c r="H92" s="17">
        <v>10</v>
      </c>
      <c r="I92" s="16">
        <f>H92/H15*100</f>
        <v>250</v>
      </c>
      <c r="J92" s="17">
        <v>18</v>
      </c>
      <c r="K92" s="16">
        <f>J92/J15*100</f>
        <v>72</v>
      </c>
      <c r="L92" s="17">
        <v>2</v>
      </c>
      <c r="M92" s="16">
        <f>L92/L15*100</f>
        <v>200</v>
      </c>
      <c r="N92" s="15">
        <v>29</v>
      </c>
      <c r="O92" s="16">
        <f>N92/N15*100</f>
        <v>100</v>
      </c>
      <c r="P92" s="15">
        <v>63</v>
      </c>
      <c r="Q92" s="16">
        <f>P92/P15*100</f>
        <v>80.76923076923077</v>
      </c>
    </row>
    <row r="93" spans="1:17" ht="12.75">
      <c r="A93" s="12" t="s">
        <v>168</v>
      </c>
      <c r="B93" s="15">
        <v>58</v>
      </c>
      <c r="C93" s="16" t="e">
        <f>B93/#REF!*100</f>
        <v>#REF!</v>
      </c>
      <c r="D93" s="15">
        <v>31</v>
      </c>
      <c r="E93" s="16" t="e">
        <f>D93/#REF!*100</f>
        <v>#REF!</v>
      </c>
      <c r="F93" s="15">
        <v>26</v>
      </c>
      <c r="G93" s="16" t="e">
        <f>F93/#REF!*100</f>
        <v>#REF!</v>
      </c>
      <c r="H93" s="20" t="s">
        <v>104</v>
      </c>
      <c r="I93" s="19" t="s">
        <v>104</v>
      </c>
      <c r="J93" s="20" t="s">
        <v>104</v>
      </c>
      <c r="K93" s="19" t="s">
        <v>104</v>
      </c>
      <c r="L93" s="20" t="s">
        <v>104</v>
      </c>
      <c r="M93" s="19" t="s">
        <v>104</v>
      </c>
      <c r="N93" s="15">
        <v>1</v>
      </c>
      <c r="O93" s="16" t="e">
        <f>N93/#REF!*100</f>
        <v>#REF!</v>
      </c>
      <c r="P93" s="15">
        <v>1</v>
      </c>
      <c r="Q93" s="16" t="e">
        <f>P93/#REF!*100</f>
        <v>#REF!</v>
      </c>
    </row>
    <row r="94" spans="1:17" ht="12.75">
      <c r="A94" s="14" t="s">
        <v>91</v>
      </c>
      <c r="B94" s="30" t="s">
        <v>91</v>
      </c>
      <c r="C94" s="14" t="s">
        <v>91</v>
      </c>
      <c r="D94" s="30" t="s">
        <v>91</v>
      </c>
      <c r="E94" s="21" t="s">
        <v>91</v>
      </c>
      <c r="F94" s="30" t="s">
        <v>91</v>
      </c>
      <c r="G94" s="14" t="s">
        <v>91</v>
      </c>
      <c r="H94" s="14" t="s">
        <v>91</v>
      </c>
      <c r="I94" s="21" t="s">
        <v>91</v>
      </c>
      <c r="J94" s="14" t="s">
        <v>91</v>
      </c>
      <c r="K94" s="14" t="s">
        <v>91</v>
      </c>
      <c r="L94" s="14" t="s">
        <v>91</v>
      </c>
      <c r="M94" s="21" t="s">
        <v>91</v>
      </c>
      <c r="N94" s="14" t="s">
        <v>91</v>
      </c>
      <c r="O94" s="14" t="s">
        <v>91</v>
      </c>
      <c r="P94" s="14" t="s">
        <v>91</v>
      </c>
      <c r="Q94" s="14" t="s">
        <v>91</v>
      </c>
    </row>
    <row r="95" spans="2:9" ht="12.75">
      <c r="B95" s="15"/>
      <c r="D95" s="15"/>
      <c r="F95" s="15"/>
      <c r="I95" s="16"/>
    </row>
    <row r="96" spans="1:17" ht="12.75">
      <c r="A96" s="12" t="s">
        <v>84</v>
      </c>
      <c r="B96" s="15">
        <v>10700</v>
      </c>
      <c r="C96" s="16">
        <f>B96/B17*100</f>
        <v>102.21627818112341</v>
      </c>
      <c r="D96" s="15">
        <v>6424</v>
      </c>
      <c r="E96" s="16">
        <f>D96/D17*100</f>
        <v>94.47058823529412</v>
      </c>
      <c r="F96" s="15">
        <v>4073</v>
      </c>
      <c r="G96" s="16">
        <f>F96/F17*100</f>
        <v>121.83667364642537</v>
      </c>
      <c r="H96" s="17">
        <v>55</v>
      </c>
      <c r="I96" s="16">
        <f>H96/H17*100</f>
        <v>110.00000000000001</v>
      </c>
      <c r="J96" s="17">
        <v>110</v>
      </c>
      <c r="K96" s="16">
        <f>J96/J17*100</f>
        <v>47.008547008547005</v>
      </c>
      <c r="L96" s="17">
        <v>6</v>
      </c>
      <c r="M96" s="16">
        <f>L96/L17*100</f>
        <v>300</v>
      </c>
      <c r="N96" s="15">
        <v>150</v>
      </c>
      <c r="O96" s="16">
        <f>N96/N17*100</f>
        <v>83.33333333333334</v>
      </c>
      <c r="P96" s="15">
        <v>276</v>
      </c>
      <c r="Q96" s="16">
        <f>P96/P17*100</f>
        <v>70.95115681233933</v>
      </c>
    </row>
    <row r="97" spans="1:17" ht="12.75">
      <c r="A97" s="14" t="s">
        <v>91</v>
      </c>
      <c r="B97" s="14" t="s">
        <v>91</v>
      </c>
      <c r="C97" s="14" t="s">
        <v>91</v>
      </c>
      <c r="D97" s="14" t="s">
        <v>91</v>
      </c>
      <c r="E97" s="14" t="s">
        <v>91</v>
      </c>
      <c r="F97" s="14" t="s">
        <v>91</v>
      </c>
      <c r="G97" s="14" t="s">
        <v>91</v>
      </c>
      <c r="H97" s="14" t="s">
        <v>91</v>
      </c>
      <c r="I97" s="14" t="s">
        <v>91</v>
      </c>
      <c r="J97" s="14" t="s">
        <v>91</v>
      </c>
      <c r="K97" s="14" t="s">
        <v>91</v>
      </c>
      <c r="L97" s="14" t="s">
        <v>91</v>
      </c>
      <c r="M97" s="14" t="s">
        <v>91</v>
      </c>
      <c r="N97" s="14" t="s">
        <v>91</v>
      </c>
      <c r="O97" s="14" t="s">
        <v>91</v>
      </c>
      <c r="P97" s="14" t="s">
        <v>91</v>
      </c>
      <c r="Q97" s="14" t="s">
        <v>91</v>
      </c>
    </row>
    <row r="99" ht="12.75">
      <c r="A99" s="12" t="s">
        <v>169</v>
      </c>
    </row>
    <row r="101" ht="12.75">
      <c r="A101" s="12" t="s">
        <v>170</v>
      </c>
    </row>
    <row r="102" ht="12.75">
      <c r="A102" s="12" t="s">
        <v>171</v>
      </c>
    </row>
    <row r="103" ht="12.75">
      <c r="A103" s="12" t="s">
        <v>172</v>
      </c>
    </row>
    <row r="104" ht="12.75">
      <c r="A104" s="12" t="s">
        <v>173</v>
      </c>
    </row>
    <row r="106" ht="12.75">
      <c r="A106" s="12" t="s">
        <v>174</v>
      </c>
    </row>
    <row r="108" ht="12.75">
      <c r="A108" s="12" t="s">
        <v>175</v>
      </c>
    </row>
    <row r="109" ht="12.75">
      <c r="A109" s="12" t="s">
        <v>176</v>
      </c>
    </row>
  </sheetData>
  <mergeCells count="3">
    <mergeCell ref="A7:A9"/>
    <mergeCell ref="A19:Q19"/>
    <mergeCell ref="A21:Q2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pageSetUpPr fitToPage="1"/>
  </sheetPr>
  <dimension ref="A2:Q26"/>
  <sheetViews>
    <sheetView workbookViewId="0" topLeftCell="A1">
      <selection activeCell="A1" sqref="A1"/>
    </sheetView>
  </sheetViews>
  <sheetFormatPr defaultColWidth="9.33203125" defaultRowHeight="12.75"/>
  <cols>
    <col min="1" max="1" width="19.5" style="3" customWidth="1"/>
    <col min="2" max="9" width="12.83203125" style="3" customWidth="1"/>
    <col min="10" max="16384" width="9.33203125" style="3" customWidth="1"/>
  </cols>
  <sheetData>
    <row r="2" spans="1:9" ht="12.75">
      <c r="A2" s="31" t="s">
        <v>185</v>
      </c>
      <c r="B2" s="2"/>
      <c r="C2" s="2"/>
      <c r="D2" s="2"/>
      <c r="E2" s="2"/>
      <c r="F2" s="2"/>
      <c r="G2" s="2"/>
      <c r="H2" s="2"/>
      <c r="I2" s="2"/>
    </row>
    <row r="3" spans="1:9" ht="12.75">
      <c r="A3" s="32" t="s">
        <v>186</v>
      </c>
      <c r="B3" s="2"/>
      <c r="C3" s="2"/>
      <c r="D3" s="2"/>
      <c r="E3" s="2"/>
      <c r="F3" s="2"/>
      <c r="G3" s="2"/>
      <c r="H3" s="2"/>
      <c r="I3" s="2"/>
    </row>
    <row r="4" spans="1:9" ht="12.75">
      <c r="A4" s="32" t="s">
        <v>187</v>
      </c>
      <c r="B4" s="2"/>
      <c r="C4" s="2"/>
      <c r="D4" s="2"/>
      <c r="E4" s="2"/>
      <c r="F4" s="2"/>
      <c r="G4" s="2"/>
      <c r="H4" s="2"/>
      <c r="I4" s="2"/>
    </row>
    <row r="5" spans="1:9" ht="12.75">
      <c r="A5" s="31" t="s">
        <v>287</v>
      </c>
      <c r="B5" s="2"/>
      <c r="C5" s="2"/>
      <c r="D5" s="2"/>
      <c r="E5" s="2"/>
      <c r="F5" s="2"/>
      <c r="G5" s="2"/>
      <c r="H5" s="2"/>
      <c r="I5" s="2"/>
    </row>
    <row r="7" spans="1:9" ht="12.75">
      <c r="A7" s="235" t="s">
        <v>303</v>
      </c>
      <c r="B7" s="154" t="s">
        <v>63</v>
      </c>
      <c r="C7" s="129"/>
      <c r="D7" s="129"/>
      <c r="E7" s="129"/>
      <c r="F7" s="129"/>
      <c r="G7" s="129"/>
      <c r="H7" s="129"/>
      <c r="I7" s="117"/>
    </row>
    <row r="8" spans="1:9" ht="12.75">
      <c r="A8" s="215"/>
      <c r="B8" s="83" t="s">
        <v>66</v>
      </c>
      <c r="C8" s="79"/>
      <c r="D8" s="84" t="s">
        <v>67</v>
      </c>
      <c r="E8" s="79"/>
      <c r="F8" s="84" t="s">
        <v>68</v>
      </c>
      <c r="G8" s="79"/>
      <c r="H8" s="84" t="s">
        <v>71</v>
      </c>
      <c r="I8" s="79"/>
    </row>
    <row r="9" spans="1:9" ht="12.75">
      <c r="A9" s="216"/>
      <c r="B9" s="85" t="s">
        <v>188</v>
      </c>
      <c r="C9" s="85" t="s">
        <v>189</v>
      </c>
      <c r="D9" s="85" t="s">
        <v>188</v>
      </c>
      <c r="E9" s="85" t="s">
        <v>189</v>
      </c>
      <c r="F9" s="85" t="s">
        <v>188</v>
      </c>
      <c r="G9" s="85" t="s">
        <v>189</v>
      </c>
      <c r="H9" s="85" t="s">
        <v>188</v>
      </c>
      <c r="I9" s="85" t="s">
        <v>189</v>
      </c>
    </row>
    <row r="10" spans="1:9" ht="12.75">
      <c r="A10" s="114"/>
      <c r="B10" s="7"/>
      <c r="C10" s="7"/>
      <c r="D10" s="7"/>
      <c r="E10" s="7"/>
      <c r="F10" s="7"/>
      <c r="G10" s="7"/>
      <c r="H10" s="7"/>
      <c r="I10" s="7"/>
    </row>
    <row r="11" spans="1:9" ht="12.75">
      <c r="A11" s="155" t="s">
        <v>146</v>
      </c>
      <c r="B11" s="40">
        <v>2</v>
      </c>
      <c r="C11" s="49" t="s">
        <v>277</v>
      </c>
      <c r="D11" s="50">
        <v>2</v>
      </c>
      <c r="E11" s="49" t="s">
        <v>277</v>
      </c>
      <c r="F11" s="50" t="s">
        <v>291</v>
      </c>
      <c r="G11" s="50" t="s">
        <v>291</v>
      </c>
      <c r="H11" s="50" t="s">
        <v>291</v>
      </c>
      <c r="I11" s="156" t="s">
        <v>291</v>
      </c>
    </row>
    <row r="12" spans="1:9" ht="12.75">
      <c r="A12" s="157" t="s">
        <v>77</v>
      </c>
      <c r="B12" s="40">
        <v>194</v>
      </c>
      <c r="C12" s="42">
        <v>127.10476315272227</v>
      </c>
      <c r="D12" s="40">
        <v>128</v>
      </c>
      <c r="E12" s="42">
        <v>127.9744051189762</v>
      </c>
      <c r="F12" s="40">
        <v>62</v>
      </c>
      <c r="G12" s="42">
        <v>125.60777957860616</v>
      </c>
      <c r="H12" s="40">
        <v>4</v>
      </c>
      <c r="I12" s="108" t="s">
        <v>277</v>
      </c>
    </row>
    <row r="13" spans="1:9" ht="12.75">
      <c r="A13" s="157" t="s">
        <v>78</v>
      </c>
      <c r="B13" s="40">
        <v>352</v>
      </c>
      <c r="C13" s="42">
        <v>113.3180954833725</v>
      </c>
      <c r="D13" s="40">
        <v>234</v>
      </c>
      <c r="E13" s="42">
        <v>102.2369800768962</v>
      </c>
      <c r="F13" s="40">
        <v>113</v>
      </c>
      <c r="G13" s="42">
        <v>152.7439848607732</v>
      </c>
      <c r="H13" s="40">
        <v>4</v>
      </c>
      <c r="I13" s="108" t="s">
        <v>277</v>
      </c>
    </row>
    <row r="14" spans="1:9" ht="12.75">
      <c r="A14" s="157" t="s">
        <v>79</v>
      </c>
      <c r="B14" s="40">
        <v>418</v>
      </c>
      <c r="C14" s="42">
        <v>104.95656104052628</v>
      </c>
      <c r="D14" s="40">
        <v>306</v>
      </c>
      <c r="E14" s="42">
        <v>94.77792231927151</v>
      </c>
      <c r="F14" s="40">
        <v>97</v>
      </c>
      <c r="G14" s="42">
        <v>159.06854706461135</v>
      </c>
      <c r="H14" s="40">
        <v>13</v>
      </c>
      <c r="I14" s="42">
        <v>99.08536585365854</v>
      </c>
    </row>
    <row r="15" spans="1:9" ht="12.75">
      <c r="A15" s="157" t="s">
        <v>80</v>
      </c>
      <c r="B15" s="40">
        <v>366</v>
      </c>
      <c r="C15" s="42">
        <v>116.63851620510533</v>
      </c>
      <c r="D15" s="40">
        <v>284</v>
      </c>
      <c r="E15" s="42">
        <v>106.73080536660528</v>
      </c>
      <c r="F15" s="40">
        <v>67</v>
      </c>
      <c r="G15" s="42">
        <v>186.62952646239555</v>
      </c>
      <c r="H15" s="40">
        <v>15</v>
      </c>
      <c r="I15" s="42">
        <v>141.643059490085</v>
      </c>
    </row>
    <row r="16" spans="1:9" ht="12.75">
      <c r="A16" s="157" t="s">
        <v>81</v>
      </c>
      <c r="B16" s="40">
        <v>201</v>
      </c>
      <c r="C16" s="42">
        <v>151.2756829984195</v>
      </c>
      <c r="D16" s="40">
        <v>148</v>
      </c>
      <c r="E16" s="42">
        <v>132.4266284896206</v>
      </c>
      <c r="F16" s="40">
        <v>46</v>
      </c>
      <c r="G16" s="42">
        <v>282.03556100551805</v>
      </c>
      <c r="H16" s="40">
        <v>4</v>
      </c>
      <c r="I16" s="108" t="s">
        <v>277</v>
      </c>
    </row>
    <row r="17" spans="1:9" ht="12.75">
      <c r="A17" s="157" t="s">
        <v>147</v>
      </c>
      <c r="B17" s="40">
        <v>36</v>
      </c>
      <c r="C17" s="42">
        <v>140.67995310668232</v>
      </c>
      <c r="D17" s="40">
        <v>29</v>
      </c>
      <c r="E17" s="42">
        <v>139.08872901678657</v>
      </c>
      <c r="F17" s="40">
        <v>6</v>
      </c>
      <c r="G17" s="42">
        <v>156.25</v>
      </c>
      <c r="H17" s="50">
        <v>1</v>
      </c>
      <c r="I17" s="108" t="s">
        <v>277</v>
      </c>
    </row>
    <row r="18" spans="1:9" ht="12.75">
      <c r="A18" s="155"/>
      <c r="B18" s="40"/>
      <c r="C18" s="42"/>
      <c r="D18" s="40"/>
      <c r="E18" s="42"/>
      <c r="F18" s="41"/>
      <c r="G18" s="42"/>
      <c r="H18" s="41"/>
      <c r="I18" s="42"/>
    </row>
    <row r="19" spans="1:9" ht="12.75">
      <c r="A19" s="158" t="s">
        <v>105</v>
      </c>
      <c r="B19" s="86">
        <v>1569</v>
      </c>
      <c r="C19" s="87">
        <v>117.39706245463863</v>
      </c>
      <c r="D19" s="86">
        <v>1131</v>
      </c>
      <c r="E19" s="87">
        <v>107.5493766700583</v>
      </c>
      <c r="F19" s="86">
        <v>391</v>
      </c>
      <c r="G19" s="87">
        <v>161.7105752926093</v>
      </c>
      <c r="H19" s="86">
        <v>41</v>
      </c>
      <c r="I19" s="87">
        <v>106.9658231150535</v>
      </c>
    </row>
    <row r="20" spans="1:9" ht="25.5">
      <c r="A20" s="191" t="s">
        <v>314</v>
      </c>
      <c r="B20" s="212">
        <v>27.268</v>
      </c>
      <c r="C20" s="213"/>
      <c r="D20" s="212">
        <v>27.698</v>
      </c>
      <c r="E20" s="213"/>
      <c r="F20" s="212">
        <v>25.207</v>
      </c>
      <c r="G20" s="213"/>
      <c r="H20" s="212">
        <v>29.4</v>
      </c>
      <c r="I20" s="213"/>
    </row>
    <row r="22" spans="1:9" ht="26.25" customHeight="1">
      <c r="A22" s="206" t="s">
        <v>315</v>
      </c>
      <c r="B22" s="206"/>
      <c r="C22" s="206"/>
      <c r="D22" s="206"/>
      <c r="E22" s="206"/>
      <c r="F22" s="206"/>
      <c r="G22" s="206"/>
      <c r="H22" s="206"/>
      <c r="I22" s="206"/>
    </row>
    <row r="24" spans="1:17" ht="26.25" customHeight="1">
      <c r="A24" s="206" t="s">
        <v>310</v>
      </c>
      <c r="B24" s="206"/>
      <c r="C24" s="206"/>
      <c r="D24" s="206"/>
      <c r="E24" s="206"/>
      <c r="F24" s="206"/>
      <c r="G24" s="206"/>
      <c r="H24" s="206"/>
      <c r="I24" s="206"/>
      <c r="J24" s="186"/>
      <c r="K24" s="186"/>
      <c r="L24" s="186"/>
      <c r="M24" s="186"/>
      <c r="N24" s="186"/>
      <c r="O24" s="186"/>
      <c r="P24" s="186"/>
      <c r="Q24" s="186"/>
    </row>
    <row r="26" ht="12.75">
      <c r="A26" s="3" t="s">
        <v>316</v>
      </c>
    </row>
  </sheetData>
  <mergeCells count="7">
    <mergeCell ref="H20:I20"/>
    <mergeCell ref="A22:I22"/>
    <mergeCell ref="A24:I24"/>
    <mergeCell ref="A7:A9"/>
    <mergeCell ref="B20:C20"/>
    <mergeCell ref="D20:E20"/>
    <mergeCell ref="F20:G20"/>
  </mergeCells>
  <printOptions horizontalCentered="1"/>
  <pageMargins left="0.5" right="0.5" top="1" bottom="1" header="0" footer="0"/>
  <pageSetup fitToHeight="1" fitToWidth="1" horizontalDpi="300" verticalDpi="300" orientation="landscape" r:id="rId1"/>
</worksheet>
</file>

<file path=xl/worksheets/sheet14.xml><?xml version="1.0" encoding="utf-8"?>
<worksheet xmlns="http://schemas.openxmlformats.org/spreadsheetml/2006/main" xmlns:r="http://schemas.openxmlformats.org/officeDocument/2006/relationships">
  <dimension ref="A2:Q28"/>
  <sheetViews>
    <sheetView workbookViewId="0" topLeftCell="A1">
      <selection activeCell="A1" sqref="A1"/>
    </sheetView>
  </sheetViews>
  <sheetFormatPr defaultColWidth="9.33203125" defaultRowHeight="12.75"/>
  <cols>
    <col min="1" max="1" width="40.83203125" style="3" customWidth="1"/>
    <col min="2" max="2" width="11.5" style="3" customWidth="1"/>
    <col min="3" max="3" width="6.83203125" style="3" customWidth="1"/>
    <col min="4" max="4" width="11.5" style="3" customWidth="1"/>
    <col min="5" max="5" width="6.83203125" style="3" customWidth="1"/>
    <col min="6" max="6" width="10.16015625" style="3" customWidth="1"/>
    <col min="7" max="7" width="6.83203125" style="3" customWidth="1"/>
    <col min="8" max="8" width="12.83203125" style="3" customWidth="1"/>
    <col min="9" max="9" width="6.83203125" style="3" customWidth="1"/>
    <col min="10" max="10" width="12.83203125" style="3" customWidth="1"/>
    <col min="11" max="11" width="6.83203125" style="3" customWidth="1"/>
    <col min="12" max="12" width="10.16015625" style="3" customWidth="1"/>
    <col min="13" max="13" width="6.83203125" style="3" customWidth="1"/>
    <col min="14" max="14" width="10.33203125" style="3" customWidth="1"/>
    <col min="15" max="15" width="6.83203125" style="3" customWidth="1"/>
    <col min="16" max="16" width="12.83203125" style="3" customWidth="1"/>
    <col min="17" max="17" width="6.83203125" style="3" customWidth="1"/>
    <col min="18" max="16384" width="9.33203125" style="3" customWidth="1"/>
  </cols>
  <sheetData>
    <row r="2" spans="1:17" ht="12.75">
      <c r="A2" s="1" t="s">
        <v>190</v>
      </c>
      <c r="B2" s="2"/>
      <c r="C2" s="2"/>
      <c r="D2" s="2"/>
      <c r="E2" s="2"/>
      <c r="F2" s="2"/>
      <c r="G2" s="2"/>
      <c r="H2" s="2"/>
      <c r="I2" s="2"/>
      <c r="J2" s="2"/>
      <c r="K2" s="2"/>
      <c r="L2" s="2"/>
      <c r="M2" s="2"/>
      <c r="N2" s="2"/>
      <c r="O2" s="2"/>
      <c r="P2" s="2"/>
      <c r="Q2" s="2"/>
    </row>
    <row r="3" spans="1:17" ht="12.75">
      <c r="A3" s="4" t="s">
        <v>353</v>
      </c>
      <c r="B3" s="2"/>
      <c r="C3" s="2"/>
      <c r="D3" s="2"/>
      <c r="E3" s="2"/>
      <c r="F3" s="2"/>
      <c r="G3" s="2"/>
      <c r="H3" s="2"/>
      <c r="I3" s="2"/>
      <c r="J3" s="2"/>
      <c r="K3" s="2"/>
      <c r="L3" s="2"/>
      <c r="M3" s="2"/>
      <c r="N3" s="2"/>
      <c r="O3" s="2"/>
      <c r="P3" s="2"/>
      <c r="Q3" s="2"/>
    </row>
    <row r="4" spans="1:17" ht="12.75">
      <c r="A4" s="4" t="s">
        <v>191</v>
      </c>
      <c r="B4" s="2"/>
      <c r="C4" s="2"/>
      <c r="D4" s="2"/>
      <c r="E4" s="2"/>
      <c r="F4" s="2"/>
      <c r="G4" s="2"/>
      <c r="H4" s="2"/>
      <c r="I4" s="2"/>
      <c r="J4" s="2"/>
      <c r="K4" s="2"/>
      <c r="L4" s="2"/>
      <c r="M4" s="2"/>
      <c r="N4" s="2"/>
      <c r="O4" s="2"/>
      <c r="P4" s="2"/>
      <c r="Q4" s="2"/>
    </row>
    <row r="5" spans="1:17" ht="12.75">
      <c r="A5" s="1" t="s">
        <v>287</v>
      </c>
      <c r="B5" s="2"/>
      <c r="C5" s="2"/>
      <c r="D5" s="2"/>
      <c r="E5" s="2"/>
      <c r="F5" s="2"/>
      <c r="G5" s="2"/>
      <c r="H5" s="2"/>
      <c r="I5" s="2"/>
      <c r="J5" s="2"/>
      <c r="K5" s="2"/>
      <c r="L5" s="2"/>
      <c r="M5" s="2"/>
      <c r="N5" s="2"/>
      <c r="O5" s="2"/>
      <c r="P5" s="2"/>
      <c r="Q5" s="2"/>
    </row>
    <row r="7" spans="1:17" ht="12.75">
      <c r="A7" s="208" t="s">
        <v>192</v>
      </c>
      <c r="B7" s="118" t="s">
        <v>63</v>
      </c>
      <c r="C7" s="129"/>
      <c r="D7" s="129"/>
      <c r="E7" s="129"/>
      <c r="F7" s="129"/>
      <c r="G7" s="129"/>
      <c r="H7" s="129"/>
      <c r="I7" s="129"/>
      <c r="J7" s="129"/>
      <c r="K7" s="129"/>
      <c r="L7" s="129"/>
      <c r="M7" s="117"/>
      <c r="N7" s="118" t="s">
        <v>64</v>
      </c>
      <c r="O7" s="129"/>
      <c r="P7" s="129"/>
      <c r="Q7" s="117"/>
    </row>
    <row r="8" spans="1:17" ht="12.75">
      <c r="A8" s="236"/>
      <c r="B8" s="137" t="s">
        <v>66</v>
      </c>
      <c r="C8" s="79"/>
      <c r="D8" s="91" t="s">
        <v>67</v>
      </c>
      <c r="E8" s="79"/>
      <c r="F8" s="91" t="s">
        <v>68</v>
      </c>
      <c r="G8" s="79"/>
      <c r="H8" s="91" t="s">
        <v>69</v>
      </c>
      <c r="I8" s="79"/>
      <c r="J8" s="91" t="s">
        <v>70</v>
      </c>
      <c r="K8" s="79"/>
      <c r="L8" s="91" t="s">
        <v>71</v>
      </c>
      <c r="M8" s="79"/>
      <c r="N8" s="91" t="s">
        <v>72</v>
      </c>
      <c r="O8" s="79"/>
      <c r="P8" s="91" t="s">
        <v>73</v>
      </c>
      <c r="Q8" s="79"/>
    </row>
    <row r="9" spans="1:17" ht="12.75">
      <c r="A9" s="209"/>
      <c r="B9" s="90" t="s">
        <v>23</v>
      </c>
      <c r="C9" s="90" t="s">
        <v>74</v>
      </c>
      <c r="D9" s="90" t="s">
        <v>23</v>
      </c>
      <c r="E9" s="90" t="s">
        <v>74</v>
      </c>
      <c r="F9" s="90" t="s">
        <v>23</v>
      </c>
      <c r="G9" s="90" t="s">
        <v>74</v>
      </c>
      <c r="H9" s="90" t="s">
        <v>23</v>
      </c>
      <c r="I9" s="90" t="s">
        <v>74</v>
      </c>
      <c r="J9" s="90" t="s">
        <v>23</v>
      </c>
      <c r="K9" s="90" t="s">
        <v>74</v>
      </c>
      <c r="L9" s="90" t="s">
        <v>23</v>
      </c>
      <c r="M9" s="90" t="s">
        <v>74</v>
      </c>
      <c r="N9" s="90" t="s">
        <v>23</v>
      </c>
      <c r="O9" s="90" t="s">
        <v>74</v>
      </c>
      <c r="P9" s="90" t="s">
        <v>23</v>
      </c>
      <c r="Q9" s="90" t="s">
        <v>74</v>
      </c>
    </row>
    <row r="10" spans="1:17" ht="12.75">
      <c r="A10" s="114"/>
      <c r="B10" s="7"/>
      <c r="C10" s="7"/>
      <c r="D10" s="7"/>
      <c r="E10" s="7"/>
      <c r="F10" s="7"/>
      <c r="G10" s="7"/>
      <c r="H10" s="7"/>
      <c r="I10" s="7"/>
      <c r="J10" s="7"/>
      <c r="K10" s="7"/>
      <c r="L10" s="7"/>
      <c r="M10" s="7"/>
      <c r="N10" s="7"/>
      <c r="O10" s="7"/>
      <c r="P10" s="7"/>
      <c r="Q10" s="7"/>
    </row>
    <row r="11" spans="1:17" ht="12.75">
      <c r="A11" s="146" t="s">
        <v>193</v>
      </c>
      <c r="B11" s="40">
        <v>6953</v>
      </c>
      <c r="C11" s="42">
        <v>5.202433239305943</v>
      </c>
      <c r="D11" s="40">
        <v>4814</v>
      </c>
      <c r="E11" s="42">
        <v>4.577742699289661</v>
      </c>
      <c r="F11" s="40">
        <v>1929</v>
      </c>
      <c r="G11" s="42">
        <v>7.97799743579139</v>
      </c>
      <c r="H11" s="40">
        <v>30</v>
      </c>
      <c r="I11" s="42">
        <v>4.1551246537396125</v>
      </c>
      <c r="J11" s="40">
        <v>164</v>
      </c>
      <c r="K11" s="42">
        <v>5.373525557011796</v>
      </c>
      <c r="L11" s="40">
        <v>2</v>
      </c>
      <c r="M11" s="49" t="s">
        <v>277</v>
      </c>
      <c r="N11" s="40">
        <v>134</v>
      </c>
      <c r="O11" s="42">
        <v>4.501175680214981</v>
      </c>
      <c r="P11" s="40">
        <v>368</v>
      </c>
      <c r="Q11" s="42">
        <v>6.199460916442049</v>
      </c>
    </row>
    <row r="12" spans="1:17" ht="12.75">
      <c r="A12" s="146" t="s">
        <v>195</v>
      </c>
      <c r="B12" s="40">
        <v>5797</v>
      </c>
      <c r="C12" s="42">
        <v>4.3374810137000654</v>
      </c>
      <c r="D12" s="40">
        <v>4796</v>
      </c>
      <c r="E12" s="42">
        <v>4.560626087618033</v>
      </c>
      <c r="F12" s="40">
        <v>822</v>
      </c>
      <c r="G12" s="42">
        <v>3.3996443194507635</v>
      </c>
      <c r="H12" s="40">
        <v>42</v>
      </c>
      <c r="I12" s="42">
        <v>5.8171745152354575</v>
      </c>
      <c r="J12" s="40">
        <v>109</v>
      </c>
      <c r="K12" s="42">
        <v>3.571428571428571</v>
      </c>
      <c r="L12" s="40">
        <v>2</v>
      </c>
      <c r="M12" s="49" t="s">
        <v>277</v>
      </c>
      <c r="N12" s="40">
        <v>116</v>
      </c>
      <c r="O12" s="42">
        <v>3.896540141081626</v>
      </c>
      <c r="P12" s="40">
        <v>206</v>
      </c>
      <c r="Q12" s="42">
        <v>3.4703504043126685</v>
      </c>
    </row>
    <row r="13" spans="1:17" ht="12.75">
      <c r="A13" s="146" t="s">
        <v>194</v>
      </c>
      <c r="B13" s="40">
        <v>5307</v>
      </c>
      <c r="C13" s="42">
        <v>3.9708490149570888</v>
      </c>
      <c r="D13" s="40">
        <v>4186</v>
      </c>
      <c r="E13" s="42">
        <v>3.9805631365239966</v>
      </c>
      <c r="F13" s="40">
        <v>941</v>
      </c>
      <c r="G13" s="42">
        <v>3.8918069399065303</v>
      </c>
      <c r="H13" s="40">
        <v>30</v>
      </c>
      <c r="I13" s="42">
        <v>4.1551246537396125</v>
      </c>
      <c r="J13" s="40">
        <v>127</v>
      </c>
      <c r="K13" s="42">
        <v>4.161205766710354</v>
      </c>
      <c r="L13" s="40">
        <v>2</v>
      </c>
      <c r="M13" s="49" t="s">
        <v>277</v>
      </c>
      <c r="N13" s="40">
        <v>93</v>
      </c>
      <c r="O13" s="42">
        <v>3.123950285522338</v>
      </c>
      <c r="P13" s="40">
        <v>243</v>
      </c>
      <c r="Q13" s="42">
        <v>4.09366576819407</v>
      </c>
    </row>
    <row r="14" spans="1:17" ht="25.5">
      <c r="A14" s="159" t="s">
        <v>196</v>
      </c>
      <c r="B14" s="40">
        <v>4531</v>
      </c>
      <c r="C14" s="42">
        <v>3.390223645519233</v>
      </c>
      <c r="D14" s="40">
        <v>3486</v>
      </c>
      <c r="E14" s="42">
        <v>3.314917127071823</v>
      </c>
      <c r="F14" s="40">
        <v>889</v>
      </c>
      <c r="G14" s="42">
        <v>3.67674428222838</v>
      </c>
      <c r="H14" s="40">
        <v>30</v>
      </c>
      <c r="I14" s="42">
        <v>4.1551246537396125</v>
      </c>
      <c r="J14" s="40">
        <v>107</v>
      </c>
      <c r="K14" s="42">
        <v>3.5058977719528177</v>
      </c>
      <c r="L14" s="40">
        <v>2</v>
      </c>
      <c r="M14" s="49" t="s">
        <v>277</v>
      </c>
      <c r="N14" s="40">
        <v>70</v>
      </c>
      <c r="O14" s="42">
        <v>2.35136042996305</v>
      </c>
      <c r="P14" s="40">
        <v>202</v>
      </c>
      <c r="Q14" s="42">
        <v>3.4029649595687337</v>
      </c>
    </row>
    <row r="15" spans="1:17" ht="12.75">
      <c r="A15" s="146" t="s">
        <v>197</v>
      </c>
      <c r="B15" s="40">
        <v>4338</v>
      </c>
      <c r="C15" s="42">
        <v>3.2458155317286326</v>
      </c>
      <c r="D15" s="40">
        <v>3569</v>
      </c>
      <c r="E15" s="42">
        <v>3.3938437253354383</v>
      </c>
      <c r="F15" s="40">
        <v>611</v>
      </c>
      <c r="G15" s="42">
        <v>2.526986227718268</v>
      </c>
      <c r="H15" s="40">
        <v>29</v>
      </c>
      <c r="I15" s="42">
        <v>4.016620498614958</v>
      </c>
      <c r="J15" s="40">
        <v>116</v>
      </c>
      <c r="K15" s="42">
        <v>3.800786369593709</v>
      </c>
      <c r="L15" s="50">
        <v>3</v>
      </c>
      <c r="M15" s="49" t="s">
        <v>277</v>
      </c>
      <c r="N15" s="40">
        <v>59</v>
      </c>
      <c r="O15" s="42">
        <v>1.9818609338259994</v>
      </c>
      <c r="P15" s="40">
        <v>187</v>
      </c>
      <c r="Q15" s="42">
        <v>3.1502695417789757</v>
      </c>
    </row>
    <row r="16" spans="1:17" ht="12.75">
      <c r="A16" s="146" t="s">
        <v>198</v>
      </c>
      <c r="B16" s="40">
        <v>3788</v>
      </c>
      <c r="C16" s="42">
        <v>2.8342898188538634</v>
      </c>
      <c r="D16" s="40">
        <v>3058</v>
      </c>
      <c r="E16" s="42">
        <v>2.9079221384353517</v>
      </c>
      <c r="F16" s="40">
        <v>583</v>
      </c>
      <c r="G16" s="42">
        <v>2.4111832581992636</v>
      </c>
      <c r="H16" s="40">
        <v>27</v>
      </c>
      <c r="I16" s="42">
        <v>3.739612188365651</v>
      </c>
      <c r="J16" s="40">
        <v>108</v>
      </c>
      <c r="K16" s="42">
        <v>3.5386631716906947</v>
      </c>
      <c r="L16" s="50">
        <v>3</v>
      </c>
      <c r="M16" s="49" t="s">
        <v>277</v>
      </c>
      <c r="N16" s="40">
        <v>137</v>
      </c>
      <c r="O16" s="42">
        <v>4.601948270070541</v>
      </c>
      <c r="P16" s="40">
        <v>140</v>
      </c>
      <c r="Q16" s="42">
        <v>2.358490566037736</v>
      </c>
    </row>
    <row r="17" spans="1:17" ht="12.75">
      <c r="A17" s="146" t="s">
        <v>199</v>
      </c>
      <c r="B17" s="40">
        <v>2225</v>
      </c>
      <c r="C17" s="42">
        <v>1.6648085657206564</v>
      </c>
      <c r="D17" s="40">
        <v>1945</v>
      </c>
      <c r="E17" s="42">
        <v>1.8495449834063957</v>
      </c>
      <c r="F17" s="40">
        <v>190</v>
      </c>
      <c r="G17" s="42">
        <v>0.7858058645932422</v>
      </c>
      <c r="H17" s="40">
        <v>16</v>
      </c>
      <c r="I17" s="42">
        <v>2.21606648199446</v>
      </c>
      <c r="J17" s="40">
        <v>65</v>
      </c>
      <c r="K17" s="42">
        <v>2.1297509829619923</v>
      </c>
      <c r="L17" s="50">
        <v>1</v>
      </c>
      <c r="M17" s="49" t="s">
        <v>277</v>
      </c>
      <c r="N17" s="40">
        <v>31</v>
      </c>
      <c r="O17" s="42">
        <v>1.0413167618407793</v>
      </c>
      <c r="P17" s="40">
        <v>126</v>
      </c>
      <c r="Q17" s="42">
        <v>2.1226415094339623</v>
      </c>
    </row>
    <row r="18" spans="1:17" ht="12.75">
      <c r="A18" s="146" t="s">
        <v>200</v>
      </c>
      <c r="B18" s="40">
        <v>938</v>
      </c>
      <c r="C18" s="42">
        <v>0.7018383975936969</v>
      </c>
      <c r="D18" s="40">
        <v>799</v>
      </c>
      <c r="E18" s="42">
        <v>0.7597873736461236</v>
      </c>
      <c r="F18" s="40">
        <v>108</v>
      </c>
      <c r="G18" s="42">
        <v>0.44666859671615866</v>
      </c>
      <c r="H18" s="40">
        <v>4</v>
      </c>
      <c r="I18" s="49" t="s">
        <v>277</v>
      </c>
      <c r="J18" s="40">
        <v>26</v>
      </c>
      <c r="K18" s="42">
        <v>0.8519003931847969</v>
      </c>
      <c r="L18" s="50">
        <v>1</v>
      </c>
      <c r="M18" s="49" t="s">
        <v>277</v>
      </c>
      <c r="N18" s="40">
        <v>20</v>
      </c>
      <c r="O18" s="42">
        <v>0.6718172657037286</v>
      </c>
      <c r="P18" s="40">
        <v>52</v>
      </c>
      <c r="Q18" s="42">
        <v>0.8760107816711591</v>
      </c>
    </row>
    <row r="19" spans="1:17" ht="12.75">
      <c r="A19" s="114"/>
      <c r="B19" s="45"/>
      <c r="C19" s="42"/>
      <c r="D19" s="40"/>
      <c r="E19" s="42"/>
      <c r="F19" s="45"/>
      <c r="G19" s="42"/>
      <c r="H19" s="45"/>
      <c r="I19" s="47"/>
      <c r="J19" s="45"/>
      <c r="K19" s="47"/>
      <c r="L19" s="45"/>
      <c r="M19" s="42"/>
      <c r="N19" s="45"/>
      <c r="O19" s="42"/>
      <c r="P19" s="45"/>
      <c r="Q19" s="42"/>
    </row>
    <row r="20" spans="1:17" ht="12.75">
      <c r="A20" s="160" t="s">
        <v>201</v>
      </c>
      <c r="B20" s="40">
        <v>39321</v>
      </c>
      <c r="C20" s="42">
        <v>29.421095556270526</v>
      </c>
      <c r="D20" s="40">
        <v>30744</v>
      </c>
      <c r="E20" s="42">
        <v>29.235172735139454</v>
      </c>
      <c r="F20" s="40">
        <v>7274</v>
      </c>
      <c r="G20" s="42">
        <v>30.08395715290128</v>
      </c>
      <c r="H20" s="40">
        <v>231</v>
      </c>
      <c r="I20" s="42">
        <v>31.994459833795013</v>
      </c>
      <c r="J20" s="40">
        <v>948</v>
      </c>
      <c r="K20" s="42">
        <v>31.061598951507207</v>
      </c>
      <c r="L20" s="40">
        <v>19</v>
      </c>
      <c r="M20" s="42">
        <v>32.20338983050847</v>
      </c>
      <c r="N20" s="40">
        <v>746</v>
      </c>
      <c r="O20" s="42">
        <v>25.058784010749076</v>
      </c>
      <c r="P20" s="40">
        <v>1777</v>
      </c>
      <c r="Q20" s="42">
        <v>29.935983827493263</v>
      </c>
    </row>
    <row r="21" spans="1:17" ht="12.75">
      <c r="A21" s="130" t="s">
        <v>202</v>
      </c>
      <c r="B21" s="86">
        <v>133649</v>
      </c>
      <c r="C21" s="87">
        <v>100</v>
      </c>
      <c r="D21" s="86">
        <v>105161</v>
      </c>
      <c r="E21" s="87">
        <v>100</v>
      </c>
      <c r="F21" s="86">
        <v>24179</v>
      </c>
      <c r="G21" s="87">
        <v>100</v>
      </c>
      <c r="H21" s="86">
        <v>722</v>
      </c>
      <c r="I21" s="87">
        <v>100</v>
      </c>
      <c r="J21" s="86">
        <v>3052</v>
      </c>
      <c r="K21" s="87">
        <v>100</v>
      </c>
      <c r="L21" s="86">
        <v>59</v>
      </c>
      <c r="M21" s="87">
        <v>100</v>
      </c>
      <c r="N21" s="86">
        <v>2977</v>
      </c>
      <c r="O21" s="87">
        <v>100</v>
      </c>
      <c r="P21" s="86">
        <v>5936</v>
      </c>
      <c r="Q21" s="87">
        <v>100</v>
      </c>
    </row>
    <row r="23" ht="12.75">
      <c r="A23" s="3" t="s">
        <v>203</v>
      </c>
    </row>
    <row r="25" spans="1:17" ht="26.25" customHeight="1">
      <c r="A25" s="206" t="s">
        <v>310</v>
      </c>
      <c r="B25" s="206"/>
      <c r="C25" s="206"/>
      <c r="D25" s="206"/>
      <c r="E25" s="206"/>
      <c r="F25" s="206"/>
      <c r="G25" s="206"/>
      <c r="H25" s="206"/>
      <c r="I25" s="206"/>
      <c r="J25" s="206"/>
      <c r="K25" s="206"/>
      <c r="L25" s="206"/>
      <c r="M25" s="206"/>
      <c r="N25" s="206"/>
      <c r="O25" s="206"/>
      <c r="P25" s="206"/>
      <c r="Q25" s="206"/>
    </row>
    <row r="27" ht="12.75">
      <c r="A27" s="3" t="s">
        <v>308</v>
      </c>
    </row>
    <row r="28" ht="12.75">
      <c r="A28"/>
    </row>
  </sheetData>
  <mergeCells count="2">
    <mergeCell ref="A7:A9"/>
    <mergeCell ref="A25:Q25"/>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2:Q22"/>
  <sheetViews>
    <sheetView workbookViewId="0" topLeftCell="A1">
      <selection activeCell="A1" sqref="A1"/>
    </sheetView>
  </sheetViews>
  <sheetFormatPr defaultColWidth="9.33203125" defaultRowHeight="12.75"/>
  <cols>
    <col min="1" max="1" width="39.16015625" style="3" customWidth="1"/>
    <col min="2" max="2" width="11.5" style="3" customWidth="1"/>
    <col min="3" max="3" width="6.83203125" style="3" customWidth="1"/>
    <col min="4" max="4" width="11.5" style="3" customWidth="1"/>
    <col min="5" max="5" width="6.83203125" style="3" customWidth="1"/>
    <col min="6" max="6" width="10.16015625" style="3" customWidth="1"/>
    <col min="7" max="7" width="6.83203125" style="3" customWidth="1"/>
    <col min="8" max="8" width="10.16015625" style="3" customWidth="1"/>
    <col min="9" max="9" width="6.83203125" style="3" customWidth="1"/>
    <col min="10" max="10" width="10.16015625" style="3" customWidth="1"/>
    <col min="11" max="11" width="6.83203125" style="3" customWidth="1"/>
    <col min="12" max="12" width="12.83203125" style="3" customWidth="1"/>
    <col min="13" max="13" width="6.83203125" style="3" customWidth="1"/>
    <col min="14" max="14" width="12.83203125" style="3" customWidth="1"/>
    <col min="15" max="15" width="6.83203125" style="3" customWidth="1"/>
    <col min="16" max="16" width="12.83203125" style="3" customWidth="1"/>
    <col min="17" max="17" width="6.83203125" style="3" customWidth="1"/>
    <col min="18" max="16384" width="9.33203125" style="3" customWidth="1"/>
  </cols>
  <sheetData>
    <row r="2" spans="1:17" ht="12.75">
      <c r="A2" s="1" t="s">
        <v>204</v>
      </c>
      <c r="B2" s="2"/>
      <c r="C2" s="2"/>
      <c r="D2" s="2"/>
      <c r="E2" s="2"/>
      <c r="F2" s="2"/>
      <c r="G2" s="2"/>
      <c r="H2" s="2"/>
      <c r="I2" s="2"/>
      <c r="J2" s="2"/>
      <c r="K2" s="2"/>
      <c r="L2" s="2"/>
      <c r="M2" s="2"/>
      <c r="N2" s="2"/>
      <c r="O2" s="2"/>
      <c r="P2" s="2"/>
      <c r="Q2" s="2"/>
    </row>
    <row r="3" spans="1:17" ht="12.75">
      <c r="A3" s="4" t="s">
        <v>352</v>
      </c>
      <c r="B3" s="2"/>
      <c r="C3" s="2"/>
      <c r="D3" s="2"/>
      <c r="E3" s="2"/>
      <c r="F3" s="2"/>
      <c r="G3" s="2"/>
      <c r="H3" s="2"/>
      <c r="I3" s="2"/>
      <c r="J3" s="2"/>
      <c r="K3" s="2"/>
      <c r="L3" s="2"/>
      <c r="M3" s="2"/>
      <c r="N3" s="2"/>
      <c r="O3" s="2"/>
      <c r="P3" s="2"/>
      <c r="Q3" s="2"/>
    </row>
    <row r="4" spans="1:17" ht="12.75">
      <c r="A4" s="1" t="s">
        <v>287</v>
      </c>
      <c r="B4" s="2"/>
      <c r="C4" s="2"/>
      <c r="D4" s="2"/>
      <c r="E4" s="2"/>
      <c r="F4" s="2"/>
      <c r="G4" s="2"/>
      <c r="H4" s="2"/>
      <c r="I4" s="2"/>
      <c r="J4" s="2"/>
      <c r="K4" s="2"/>
      <c r="L4" s="2"/>
      <c r="M4" s="2"/>
      <c r="N4" s="2"/>
      <c r="O4" s="2"/>
      <c r="P4" s="2"/>
      <c r="Q4" s="2"/>
    </row>
    <row r="6" spans="1:17" ht="12.75">
      <c r="A6" s="208" t="s">
        <v>313</v>
      </c>
      <c r="B6" s="118" t="s">
        <v>205</v>
      </c>
      <c r="C6" s="129"/>
      <c r="D6" s="129"/>
      <c r="E6" s="129"/>
      <c r="F6" s="129"/>
      <c r="G6" s="129"/>
      <c r="H6" s="129"/>
      <c r="I6" s="129"/>
      <c r="J6" s="129"/>
      <c r="K6" s="129"/>
      <c r="L6" s="129"/>
      <c r="M6" s="117"/>
      <c r="N6" s="118" t="s">
        <v>64</v>
      </c>
      <c r="O6" s="129"/>
      <c r="P6" s="129"/>
      <c r="Q6" s="117"/>
    </row>
    <row r="7" spans="1:17" ht="12.75">
      <c r="A7" s="236"/>
      <c r="B7" s="137" t="s">
        <v>66</v>
      </c>
      <c r="C7" s="79"/>
      <c r="D7" s="91" t="s">
        <v>67</v>
      </c>
      <c r="E7" s="79"/>
      <c r="F7" s="91" t="s">
        <v>68</v>
      </c>
      <c r="G7" s="79"/>
      <c r="H7" s="91" t="s">
        <v>69</v>
      </c>
      <c r="I7" s="79"/>
      <c r="J7" s="91" t="s">
        <v>70</v>
      </c>
      <c r="K7" s="79"/>
      <c r="L7" s="91" t="s">
        <v>71</v>
      </c>
      <c r="M7" s="79"/>
      <c r="N7" s="91" t="s">
        <v>72</v>
      </c>
      <c r="O7" s="79"/>
      <c r="P7" s="91" t="s">
        <v>73</v>
      </c>
      <c r="Q7" s="79"/>
    </row>
    <row r="8" spans="1:17" ht="12.75">
      <c r="A8" s="209"/>
      <c r="B8" s="90" t="s">
        <v>23</v>
      </c>
      <c r="C8" s="90" t="s">
        <v>74</v>
      </c>
      <c r="D8" s="90" t="s">
        <v>23</v>
      </c>
      <c r="E8" s="90" t="s">
        <v>74</v>
      </c>
      <c r="F8" s="90" t="s">
        <v>23</v>
      </c>
      <c r="G8" s="90" t="s">
        <v>74</v>
      </c>
      <c r="H8" s="90" t="s">
        <v>23</v>
      </c>
      <c r="I8" s="90" t="s">
        <v>74</v>
      </c>
      <c r="J8" s="90" t="s">
        <v>23</v>
      </c>
      <c r="K8" s="90" t="s">
        <v>74</v>
      </c>
      <c r="L8" s="90" t="s">
        <v>23</v>
      </c>
      <c r="M8" s="90" t="s">
        <v>74</v>
      </c>
      <c r="N8" s="90" t="s">
        <v>23</v>
      </c>
      <c r="O8" s="90" t="s">
        <v>74</v>
      </c>
      <c r="P8" s="90" t="s">
        <v>23</v>
      </c>
      <c r="Q8" s="90" t="s">
        <v>74</v>
      </c>
    </row>
    <row r="9" spans="1:17" ht="12.75">
      <c r="A9" s="114"/>
      <c r="B9" s="7"/>
      <c r="C9" s="7"/>
      <c r="D9" s="7"/>
      <c r="E9" s="7"/>
      <c r="F9" s="7"/>
      <c r="G9" s="7"/>
      <c r="H9" s="7"/>
      <c r="I9" s="7"/>
      <c r="J9" s="7"/>
      <c r="K9" s="7"/>
      <c r="L9" s="7"/>
      <c r="M9" s="7"/>
      <c r="N9" s="7"/>
      <c r="O9" s="7"/>
      <c r="P9" s="7"/>
      <c r="Q9" s="7"/>
    </row>
    <row r="10" spans="1:17" ht="12.75">
      <c r="A10" s="146" t="s">
        <v>206</v>
      </c>
      <c r="B10" s="40">
        <v>22380</v>
      </c>
      <c r="C10" s="42">
        <v>16.745355371158784</v>
      </c>
      <c r="D10" s="40">
        <v>18418</v>
      </c>
      <c r="E10" s="42">
        <v>17.514097431557328</v>
      </c>
      <c r="F10" s="40">
        <v>3584</v>
      </c>
      <c r="G10" s="42">
        <v>14.822780098432526</v>
      </c>
      <c r="H10" s="40">
        <v>261</v>
      </c>
      <c r="I10" s="42">
        <v>36.149584487534625</v>
      </c>
      <c r="J10" s="40">
        <v>84</v>
      </c>
      <c r="K10" s="42">
        <v>2.7522935779816518</v>
      </c>
      <c r="L10" s="40">
        <v>6</v>
      </c>
      <c r="M10" s="151">
        <v>10.16949152542373</v>
      </c>
      <c r="N10" s="40">
        <v>124</v>
      </c>
      <c r="O10" s="42">
        <v>4.165267047363117</v>
      </c>
      <c r="P10" s="40">
        <v>548</v>
      </c>
      <c r="Q10" s="42">
        <v>9.231805929919137</v>
      </c>
    </row>
    <row r="11" spans="1:17" ht="12.75">
      <c r="A11" s="146"/>
      <c r="B11" s="40"/>
      <c r="C11" s="42"/>
      <c r="D11" s="40"/>
      <c r="E11" s="42"/>
      <c r="F11" s="40"/>
      <c r="G11" s="42"/>
      <c r="H11" s="40"/>
      <c r="I11" s="42"/>
      <c r="J11" s="40"/>
      <c r="K11" s="42"/>
      <c r="L11" s="40"/>
      <c r="M11" s="164"/>
      <c r="N11" s="40"/>
      <c r="O11" s="42"/>
      <c r="P11" s="40"/>
      <c r="Q11" s="42"/>
    </row>
    <row r="12" spans="1:17" ht="25.5">
      <c r="A12" s="159" t="s">
        <v>207</v>
      </c>
      <c r="B12" s="40">
        <v>14435</v>
      </c>
      <c r="C12" s="42">
        <v>10.800679391540529</v>
      </c>
      <c r="D12" s="40">
        <v>10626</v>
      </c>
      <c r="E12" s="42">
        <v>10.104506423483992</v>
      </c>
      <c r="F12" s="40">
        <v>3320</v>
      </c>
      <c r="G12" s="42">
        <v>13.730923528681915</v>
      </c>
      <c r="H12" s="40">
        <v>87</v>
      </c>
      <c r="I12" s="42">
        <v>12.049861495844876</v>
      </c>
      <c r="J12" s="40">
        <v>301</v>
      </c>
      <c r="K12" s="42">
        <v>9.862385321100918</v>
      </c>
      <c r="L12" s="40">
        <v>13</v>
      </c>
      <c r="M12" s="151">
        <v>22.033898305084744</v>
      </c>
      <c r="N12" s="40">
        <v>296</v>
      </c>
      <c r="O12" s="42">
        <v>9.942895532415182</v>
      </c>
      <c r="P12" s="40">
        <v>872</v>
      </c>
      <c r="Q12" s="42">
        <v>14.690026954177899</v>
      </c>
    </row>
    <row r="13" spans="1:17" ht="12.75">
      <c r="A13" s="146"/>
      <c r="B13" s="40"/>
      <c r="C13" s="42"/>
      <c r="D13" s="40"/>
      <c r="E13" s="42"/>
      <c r="F13" s="40"/>
      <c r="G13" s="42"/>
      <c r="H13" s="40"/>
      <c r="I13" s="42"/>
      <c r="J13" s="40"/>
      <c r="K13" s="42"/>
      <c r="L13" s="40"/>
      <c r="M13" s="42"/>
      <c r="N13" s="40"/>
      <c r="O13" s="42"/>
      <c r="P13" s="40"/>
      <c r="Q13" s="42"/>
    </row>
    <row r="14" spans="1:17" ht="12.75">
      <c r="A14" s="161" t="s">
        <v>208</v>
      </c>
      <c r="B14" s="40">
        <v>1679</v>
      </c>
      <c r="C14" s="42">
        <v>1.2562757671213403</v>
      </c>
      <c r="D14" s="40">
        <v>1339</v>
      </c>
      <c r="E14" s="42">
        <v>1.2732857237949429</v>
      </c>
      <c r="F14" s="40">
        <v>316</v>
      </c>
      <c r="G14" s="42">
        <v>1.3069192274287604</v>
      </c>
      <c r="H14" s="40">
        <v>16</v>
      </c>
      <c r="I14" s="42">
        <v>2.21606648199446</v>
      </c>
      <c r="J14" s="40">
        <v>8</v>
      </c>
      <c r="K14" s="42">
        <v>0.2621231979030144</v>
      </c>
      <c r="L14" s="50" t="s">
        <v>291</v>
      </c>
      <c r="M14" s="108" t="s">
        <v>291</v>
      </c>
      <c r="N14" s="40">
        <v>9</v>
      </c>
      <c r="O14" s="42">
        <v>0.3023177695666779</v>
      </c>
      <c r="P14" s="40">
        <v>55</v>
      </c>
      <c r="Q14" s="42">
        <v>0.9265498652291105</v>
      </c>
    </row>
    <row r="15" spans="1:17" ht="12.75">
      <c r="A15" s="114"/>
      <c r="B15" s="44"/>
      <c r="C15" s="44"/>
      <c r="D15" s="40"/>
      <c r="E15" s="44"/>
      <c r="F15" s="44"/>
      <c r="G15" s="44"/>
      <c r="H15" s="45"/>
      <c r="I15" s="44"/>
      <c r="J15" s="45"/>
      <c r="K15" s="44"/>
      <c r="L15" s="162"/>
      <c r="M15" s="44"/>
      <c r="N15" s="44"/>
      <c r="O15" s="42"/>
      <c r="P15" s="44"/>
      <c r="Q15" s="42"/>
    </row>
    <row r="16" spans="1:17" ht="12.75">
      <c r="A16" s="130" t="s">
        <v>202</v>
      </c>
      <c r="B16" s="86">
        <v>133649</v>
      </c>
      <c r="C16" s="87">
        <v>100</v>
      </c>
      <c r="D16" s="86">
        <v>105161</v>
      </c>
      <c r="E16" s="87">
        <v>100</v>
      </c>
      <c r="F16" s="86">
        <v>24179</v>
      </c>
      <c r="G16" s="87">
        <v>100</v>
      </c>
      <c r="H16" s="86">
        <v>722</v>
      </c>
      <c r="I16" s="87">
        <v>100</v>
      </c>
      <c r="J16" s="86">
        <v>3052</v>
      </c>
      <c r="K16" s="87">
        <v>100</v>
      </c>
      <c r="L16" s="163">
        <v>59</v>
      </c>
      <c r="M16" s="87">
        <v>100</v>
      </c>
      <c r="N16" s="86">
        <v>2977</v>
      </c>
      <c r="O16" s="87">
        <v>100</v>
      </c>
      <c r="P16" s="86">
        <v>5936</v>
      </c>
      <c r="Q16" s="87">
        <v>100</v>
      </c>
    </row>
    <row r="18" ht="12.75">
      <c r="A18" s="3" t="s">
        <v>203</v>
      </c>
    </row>
    <row r="20" spans="1:17" ht="23.25" customHeight="1">
      <c r="A20" s="206" t="s">
        <v>310</v>
      </c>
      <c r="B20" s="206"/>
      <c r="C20" s="206"/>
      <c r="D20" s="206"/>
      <c r="E20" s="206"/>
      <c r="F20" s="206"/>
      <c r="G20" s="206"/>
      <c r="H20" s="206"/>
      <c r="I20" s="206"/>
      <c r="J20" s="206"/>
      <c r="K20" s="206"/>
      <c r="L20" s="206"/>
      <c r="M20" s="206"/>
      <c r="N20" s="206"/>
      <c r="O20" s="206"/>
      <c r="P20" s="206"/>
      <c r="Q20" s="206"/>
    </row>
    <row r="22" ht="12.75">
      <c r="A22" s="3" t="s">
        <v>308</v>
      </c>
    </row>
  </sheetData>
  <mergeCells count="2">
    <mergeCell ref="A6:A8"/>
    <mergeCell ref="A20:Q20"/>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2:Q29"/>
  <sheetViews>
    <sheetView workbookViewId="0" topLeftCell="A1">
      <selection activeCell="A1" sqref="A1"/>
    </sheetView>
  </sheetViews>
  <sheetFormatPr defaultColWidth="9.33203125" defaultRowHeight="12.75"/>
  <cols>
    <col min="1" max="1" width="47.5" style="3" customWidth="1"/>
    <col min="2" max="2" width="11.5" style="3" customWidth="1"/>
    <col min="3" max="3" width="6.83203125" style="3" customWidth="1"/>
    <col min="4" max="4" width="11.5" style="3" customWidth="1"/>
    <col min="5" max="5" width="6.83203125" style="3" customWidth="1"/>
    <col min="6" max="6" width="10.16015625" style="3" customWidth="1"/>
    <col min="7" max="7" width="6.83203125" style="3" customWidth="1"/>
    <col min="8" max="8" width="10.16015625" style="3" customWidth="1"/>
    <col min="9" max="9" width="6.83203125" style="3" customWidth="1"/>
    <col min="10" max="10" width="10.16015625" style="3" customWidth="1"/>
    <col min="11" max="11" width="6.83203125" style="3" customWidth="1"/>
    <col min="12" max="12" width="10.16015625" style="3" customWidth="1"/>
    <col min="13" max="13" width="6.83203125" style="3" customWidth="1"/>
    <col min="14" max="14" width="10.16015625" style="3" customWidth="1"/>
    <col min="15" max="15" width="6.83203125" style="3" customWidth="1"/>
    <col min="16" max="16" width="10.16015625" style="3" customWidth="1"/>
    <col min="17" max="17" width="6.83203125" style="3" customWidth="1"/>
    <col min="18" max="16384" width="9.33203125" style="3" customWidth="1"/>
  </cols>
  <sheetData>
    <row r="2" spans="1:17" ht="12.75">
      <c r="A2" s="1" t="s">
        <v>209</v>
      </c>
      <c r="B2" s="2"/>
      <c r="C2" s="2"/>
      <c r="D2" s="2"/>
      <c r="E2" s="2"/>
      <c r="F2" s="2"/>
      <c r="G2" s="2"/>
      <c r="H2" s="2"/>
      <c r="I2" s="2"/>
      <c r="J2" s="2"/>
      <c r="K2" s="2"/>
      <c r="L2" s="2"/>
      <c r="M2" s="2"/>
      <c r="N2" s="2"/>
      <c r="O2" s="2"/>
      <c r="P2" s="2"/>
      <c r="Q2" s="2"/>
    </row>
    <row r="3" spans="1:17" ht="12.75">
      <c r="A3" s="4" t="s">
        <v>351</v>
      </c>
      <c r="B3" s="2"/>
      <c r="C3" s="2"/>
      <c r="D3" s="2"/>
      <c r="E3" s="2"/>
      <c r="F3" s="2"/>
      <c r="G3" s="2"/>
      <c r="H3" s="2"/>
      <c r="I3" s="2"/>
      <c r="J3" s="2"/>
      <c r="K3" s="2"/>
      <c r="L3" s="2"/>
      <c r="M3" s="2"/>
      <c r="N3" s="2"/>
      <c r="O3" s="2"/>
      <c r="P3" s="2"/>
      <c r="Q3" s="2"/>
    </row>
    <row r="4" spans="1:17" ht="12.75">
      <c r="A4" s="1" t="s">
        <v>287</v>
      </c>
      <c r="B4" s="2"/>
      <c r="C4" s="2"/>
      <c r="D4" s="2"/>
      <c r="E4" s="2"/>
      <c r="F4" s="2"/>
      <c r="G4" s="2"/>
      <c r="H4" s="2"/>
      <c r="I4" s="2"/>
      <c r="J4" s="2"/>
      <c r="K4" s="2"/>
      <c r="L4" s="2"/>
      <c r="M4" s="2"/>
      <c r="N4" s="2"/>
      <c r="O4" s="2"/>
      <c r="P4" s="2"/>
      <c r="Q4" s="2"/>
    </row>
    <row r="6" spans="1:17" ht="12.75">
      <c r="A6" s="208" t="s">
        <v>211</v>
      </c>
      <c r="B6" s="118" t="s">
        <v>210</v>
      </c>
      <c r="C6" s="129"/>
      <c r="D6" s="129"/>
      <c r="E6" s="129"/>
      <c r="F6" s="129"/>
      <c r="G6" s="129"/>
      <c r="H6" s="129"/>
      <c r="I6" s="129"/>
      <c r="J6" s="129"/>
      <c r="K6" s="129"/>
      <c r="L6" s="129"/>
      <c r="M6" s="75"/>
      <c r="N6" s="118" t="s">
        <v>64</v>
      </c>
      <c r="O6" s="129"/>
      <c r="P6" s="129"/>
      <c r="Q6" s="117"/>
    </row>
    <row r="7" spans="1:17" ht="12.75">
      <c r="A7" s="236"/>
      <c r="B7" s="91" t="s">
        <v>66</v>
      </c>
      <c r="C7" s="79"/>
      <c r="D7" s="91" t="s">
        <v>67</v>
      </c>
      <c r="E7" s="79"/>
      <c r="F7" s="91" t="s">
        <v>68</v>
      </c>
      <c r="G7" s="79"/>
      <c r="H7" s="237" t="s">
        <v>212</v>
      </c>
      <c r="I7" s="238"/>
      <c r="J7" s="91" t="s">
        <v>70</v>
      </c>
      <c r="K7" s="79"/>
      <c r="L7" s="91" t="s">
        <v>71</v>
      </c>
      <c r="M7" s="79"/>
      <c r="N7" s="91" t="s">
        <v>72</v>
      </c>
      <c r="O7" s="79"/>
      <c r="P7" s="91" t="s">
        <v>73</v>
      </c>
      <c r="Q7" s="79"/>
    </row>
    <row r="8" spans="1:17" ht="12.75">
      <c r="A8" s="209"/>
      <c r="B8" s="128" t="s">
        <v>23</v>
      </c>
      <c r="C8" s="126" t="s">
        <v>74</v>
      </c>
      <c r="D8" s="128" t="s">
        <v>23</v>
      </c>
      <c r="E8" s="126" t="s">
        <v>74</v>
      </c>
      <c r="F8" s="128" t="s">
        <v>23</v>
      </c>
      <c r="G8" s="126" t="s">
        <v>74</v>
      </c>
      <c r="H8" s="128" t="s">
        <v>23</v>
      </c>
      <c r="I8" s="126" t="s">
        <v>74</v>
      </c>
      <c r="J8" s="128" t="s">
        <v>23</v>
      </c>
      <c r="K8" s="126" t="s">
        <v>74</v>
      </c>
      <c r="L8" s="128" t="s">
        <v>23</v>
      </c>
      <c r="M8" s="126" t="s">
        <v>74</v>
      </c>
      <c r="N8" s="128" t="s">
        <v>23</v>
      </c>
      <c r="O8" s="126" t="s">
        <v>74</v>
      </c>
      <c r="P8" s="128" t="s">
        <v>23</v>
      </c>
      <c r="Q8" s="126" t="s">
        <v>74</v>
      </c>
    </row>
    <row r="9" spans="1:17" ht="12.75">
      <c r="A9" s="146" t="s">
        <v>213</v>
      </c>
      <c r="B9" s="113">
        <v>4787</v>
      </c>
      <c r="C9" s="42">
        <v>3.581770159148217</v>
      </c>
      <c r="D9" s="113">
        <v>3885</v>
      </c>
      <c r="E9" s="42">
        <v>3.694335352459562</v>
      </c>
      <c r="F9" s="113">
        <v>793</v>
      </c>
      <c r="G9" s="42">
        <v>3.2797055295917947</v>
      </c>
      <c r="H9" s="113">
        <v>37</v>
      </c>
      <c r="I9" s="42">
        <v>5.124653739612189</v>
      </c>
      <c r="J9" s="113">
        <v>64</v>
      </c>
      <c r="K9" s="42">
        <v>2.0969855832241153</v>
      </c>
      <c r="L9" s="50">
        <v>2</v>
      </c>
      <c r="M9" s="49" t="s">
        <v>277</v>
      </c>
      <c r="N9" s="40">
        <v>46</v>
      </c>
      <c r="O9" s="42">
        <v>1.5451797111185759</v>
      </c>
      <c r="P9" s="40">
        <v>188</v>
      </c>
      <c r="Q9" s="42">
        <v>3.167115902964959</v>
      </c>
    </row>
    <row r="10" spans="1:17" ht="12.75">
      <c r="A10" s="146" t="s">
        <v>214</v>
      </c>
      <c r="B10" s="113">
        <v>3433</v>
      </c>
      <c r="C10" s="42">
        <v>2.568668676907422</v>
      </c>
      <c r="D10" s="113">
        <v>2791</v>
      </c>
      <c r="E10" s="42">
        <v>2.6540257319728795</v>
      </c>
      <c r="F10" s="113">
        <v>481</v>
      </c>
      <c r="G10" s="42">
        <v>1.989329583522892</v>
      </c>
      <c r="H10" s="113">
        <v>32</v>
      </c>
      <c r="I10" s="42">
        <v>4.43213296398892</v>
      </c>
      <c r="J10" s="113">
        <v>118</v>
      </c>
      <c r="K10" s="42">
        <v>3.866317169069463</v>
      </c>
      <c r="L10" s="50" t="s">
        <v>291</v>
      </c>
      <c r="M10" s="49" t="s">
        <v>291</v>
      </c>
      <c r="N10" s="40">
        <v>51</v>
      </c>
      <c r="O10" s="42">
        <v>1.7131340275445077</v>
      </c>
      <c r="P10" s="40">
        <v>204</v>
      </c>
      <c r="Q10" s="42">
        <v>3.436657681940701</v>
      </c>
    </row>
    <row r="11" spans="1:17" ht="12.75">
      <c r="A11" s="146" t="s">
        <v>215</v>
      </c>
      <c r="B11" s="113">
        <v>2256</v>
      </c>
      <c r="C11" s="42">
        <v>1.6880036513554162</v>
      </c>
      <c r="D11" s="113">
        <v>1459</v>
      </c>
      <c r="E11" s="42">
        <v>1.3873964682724584</v>
      </c>
      <c r="F11" s="113">
        <v>731</v>
      </c>
      <c r="G11" s="42">
        <v>3.0232846685139996</v>
      </c>
      <c r="H11" s="113">
        <v>5</v>
      </c>
      <c r="I11" s="49" t="s">
        <v>277</v>
      </c>
      <c r="J11" s="113">
        <v>54</v>
      </c>
      <c r="K11" s="42">
        <v>1.7693315858453473</v>
      </c>
      <c r="L11" s="50" t="s">
        <v>291</v>
      </c>
      <c r="M11" s="49" t="s">
        <v>291</v>
      </c>
      <c r="N11" s="40">
        <v>43</v>
      </c>
      <c r="O11" s="42">
        <v>1.4444071212630165</v>
      </c>
      <c r="P11" s="40">
        <v>112</v>
      </c>
      <c r="Q11" s="42">
        <v>1.8867924528301887</v>
      </c>
    </row>
    <row r="12" spans="1:17" ht="12.75">
      <c r="A12" s="146" t="s">
        <v>216</v>
      </c>
      <c r="B12" s="113">
        <v>2047</v>
      </c>
      <c r="C12" s="42">
        <v>1.531623880463004</v>
      </c>
      <c r="D12" s="113">
        <v>1428</v>
      </c>
      <c r="E12" s="42">
        <v>1.3579178592824335</v>
      </c>
      <c r="F12" s="113">
        <v>531</v>
      </c>
      <c r="G12" s="42">
        <v>2.1961206005211134</v>
      </c>
      <c r="H12" s="113">
        <v>14</v>
      </c>
      <c r="I12" s="42">
        <v>1.9390581717451523</v>
      </c>
      <c r="J12" s="113">
        <v>64</v>
      </c>
      <c r="K12" s="42">
        <v>2.0969855832241153</v>
      </c>
      <c r="L12" s="50">
        <v>1</v>
      </c>
      <c r="M12" s="49" t="s">
        <v>277</v>
      </c>
      <c r="N12" s="40">
        <v>42</v>
      </c>
      <c r="O12" s="42">
        <v>1.41081625797783</v>
      </c>
      <c r="P12" s="40">
        <v>121</v>
      </c>
      <c r="Q12" s="42">
        <v>2.038409703504043</v>
      </c>
    </row>
    <row r="13" spans="1:17" ht="12.75">
      <c r="A13" s="146" t="s">
        <v>217</v>
      </c>
      <c r="B13" s="113">
        <v>1817</v>
      </c>
      <c r="C13" s="42">
        <v>1.3595313096244641</v>
      </c>
      <c r="D13" s="113">
        <v>1725</v>
      </c>
      <c r="E13" s="42">
        <v>1.6403419518642843</v>
      </c>
      <c r="F13" s="113">
        <v>58</v>
      </c>
      <c r="G13" s="42">
        <v>0.23987757971793705</v>
      </c>
      <c r="H13" s="113">
        <v>16</v>
      </c>
      <c r="I13" s="42">
        <v>2.21606648199446</v>
      </c>
      <c r="J13" s="113">
        <v>17</v>
      </c>
      <c r="K13" s="42">
        <v>0.5570117955439057</v>
      </c>
      <c r="L13" s="50" t="s">
        <v>291</v>
      </c>
      <c r="M13" s="49" t="s">
        <v>291</v>
      </c>
      <c r="N13" s="40">
        <v>42</v>
      </c>
      <c r="O13" s="42">
        <v>1.41081625797783</v>
      </c>
      <c r="P13" s="40">
        <v>69</v>
      </c>
      <c r="Q13" s="42">
        <v>1.162398921832884</v>
      </c>
    </row>
    <row r="14" spans="1:17" ht="12.75">
      <c r="A14" s="146" t="s">
        <v>219</v>
      </c>
      <c r="B14" s="113">
        <v>1770</v>
      </c>
      <c r="C14" s="42">
        <v>1.324364566887893</v>
      </c>
      <c r="D14" s="113">
        <v>1111</v>
      </c>
      <c r="E14" s="42">
        <v>1.0564753092876638</v>
      </c>
      <c r="F14" s="113">
        <v>617</v>
      </c>
      <c r="G14" s="42">
        <v>2.5518011497580546</v>
      </c>
      <c r="H14" s="113">
        <v>21</v>
      </c>
      <c r="I14" s="42">
        <v>2.9085872576177287</v>
      </c>
      <c r="J14" s="113">
        <v>15</v>
      </c>
      <c r="K14" s="42">
        <v>0.49148099606815204</v>
      </c>
      <c r="L14" s="50">
        <v>2</v>
      </c>
      <c r="M14" s="49" t="s">
        <v>277</v>
      </c>
      <c r="N14" s="40">
        <v>19</v>
      </c>
      <c r="O14" s="42">
        <v>0.6382264024185421</v>
      </c>
      <c r="P14" s="40">
        <v>61</v>
      </c>
      <c r="Q14" s="42">
        <v>1.0276280323450135</v>
      </c>
    </row>
    <row r="15" spans="1:17" ht="25.5">
      <c r="A15" s="190" t="s">
        <v>292</v>
      </c>
      <c r="B15" s="113">
        <v>1632</v>
      </c>
      <c r="C15" s="42">
        <v>1.221109024384769</v>
      </c>
      <c r="D15" s="113">
        <v>1412</v>
      </c>
      <c r="E15" s="42">
        <v>1.3427030933520983</v>
      </c>
      <c r="F15" s="113">
        <v>179</v>
      </c>
      <c r="G15" s="42">
        <v>0.7403118408536333</v>
      </c>
      <c r="H15" s="113">
        <v>13</v>
      </c>
      <c r="I15" s="42">
        <v>1.8005540166204987</v>
      </c>
      <c r="J15" s="113">
        <v>25</v>
      </c>
      <c r="K15" s="42">
        <v>0.8191349934469201</v>
      </c>
      <c r="L15" s="50" t="s">
        <v>291</v>
      </c>
      <c r="M15" s="49" t="s">
        <v>291</v>
      </c>
      <c r="N15" s="40">
        <v>30</v>
      </c>
      <c r="O15" s="42">
        <v>1.0077258985555928</v>
      </c>
      <c r="P15" s="40">
        <v>64</v>
      </c>
      <c r="Q15" s="42">
        <v>1.078167115902965</v>
      </c>
    </row>
    <row r="16" spans="1:17" ht="12.75">
      <c r="A16" s="146" t="s">
        <v>218</v>
      </c>
      <c r="B16" s="113">
        <v>1509</v>
      </c>
      <c r="C16" s="42">
        <v>1.1290769104145935</v>
      </c>
      <c r="D16" s="113">
        <v>1286</v>
      </c>
      <c r="E16" s="42">
        <v>1.222886811650707</v>
      </c>
      <c r="F16" s="113">
        <v>157</v>
      </c>
      <c r="G16" s="42">
        <v>0.6493237933744158</v>
      </c>
      <c r="H16" s="113">
        <v>12</v>
      </c>
      <c r="I16" s="42">
        <v>1.662049861495845</v>
      </c>
      <c r="J16" s="113">
        <v>44</v>
      </c>
      <c r="K16" s="42">
        <v>1.4416775884665793</v>
      </c>
      <c r="L16" s="50">
        <v>3</v>
      </c>
      <c r="M16" s="49" t="s">
        <v>277</v>
      </c>
      <c r="N16" s="40">
        <v>59</v>
      </c>
      <c r="O16" s="42">
        <v>1.9818609338259994</v>
      </c>
      <c r="P16" s="40">
        <v>50</v>
      </c>
      <c r="Q16" s="42">
        <v>0.8423180592991913</v>
      </c>
    </row>
    <row r="17" spans="1:17" ht="12.75">
      <c r="A17" s="146" t="s">
        <v>220</v>
      </c>
      <c r="B17" s="113">
        <v>1440</v>
      </c>
      <c r="C17" s="42">
        <v>1.0774491391630316</v>
      </c>
      <c r="D17" s="113">
        <v>1068</v>
      </c>
      <c r="E17" s="42">
        <v>1.0155856258498872</v>
      </c>
      <c r="F17" s="113">
        <v>352</v>
      </c>
      <c r="G17" s="42">
        <v>1.45580875966748</v>
      </c>
      <c r="H17" s="113">
        <v>6</v>
      </c>
      <c r="I17" s="42">
        <v>0.8310249307479225</v>
      </c>
      <c r="J17" s="113">
        <v>8</v>
      </c>
      <c r="K17" s="42">
        <v>0.2621231979030144</v>
      </c>
      <c r="L17" s="50" t="s">
        <v>291</v>
      </c>
      <c r="M17" s="49" t="s">
        <v>291</v>
      </c>
      <c r="N17" s="40">
        <v>10</v>
      </c>
      <c r="O17" s="42">
        <v>0.3359086328518643</v>
      </c>
      <c r="P17" s="40">
        <v>48</v>
      </c>
      <c r="Q17" s="42">
        <v>0.8086253369272237</v>
      </c>
    </row>
    <row r="18" spans="1:17" ht="12.75">
      <c r="A18" s="146" t="s">
        <v>222</v>
      </c>
      <c r="B18" s="113">
        <v>1278</v>
      </c>
      <c r="C18" s="42">
        <v>0.9562361110071905</v>
      </c>
      <c r="D18" s="113">
        <v>1132</v>
      </c>
      <c r="E18" s="42">
        <v>1.076444689571229</v>
      </c>
      <c r="F18" s="113">
        <v>116</v>
      </c>
      <c r="G18" s="42">
        <v>0.4797551594358741</v>
      </c>
      <c r="H18" s="113">
        <v>4</v>
      </c>
      <c r="I18" s="49" t="s">
        <v>277</v>
      </c>
      <c r="J18" s="113">
        <v>19</v>
      </c>
      <c r="K18" s="42">
        <v>0.6225425950196593</v>
      </c>
      <c r="L18" s="50" t="s">
        <v>291</v>
      </c>
      <c r="M18" s="49" t="s">
        <v>291</v>
      </c>
      <c r="N18" s="40">
        <v>16</v>
      </c>
      <c r="O18" s="42">
        <v>0.5374538125629829</v>
      </c>
      <c r="P18" s="40">
        <v>28</v>
      </c>
      <c r="Q18" s="42">
        <v>0.4716981132075472</v>
      </c>
    </row>
    <row r="19" spans="1:17" ht="12.75">
      <c r="A19" s="146" t="s">
        <v>221</v>
      </c>
      <c r="B19" s="113">
        <v>1179</v>
      </c>
      <c r="C19" s="42">
        <v>0.8821614826897319</v>
      </c>
      <c r="D19" s="113">
        <v>553</v>
      </c>
      <c r="E19" s="42">
        <v>0.5258603474672169</v>
      </c>
      <c r="F19" s="113">
        <v>610</v>
      </c>
      <c r="G19" s="42">
        <v>2.5228504073783036</v>
      </c>
      <c r="H19" s="113">
        <v>11</v>
      </c>
      <c r="I19" s="42">
        <v>1.5235457063711912</v>
      </c>
      <c r="J19" s="113">
        <v>4</v>
      </c>
      <c r="K19" s="49" t="s">
        <v>277</v>
      </c>
      <c r="L19" s="50" t="s">
        <v>291</v>
      </c>
      <c r="M19" s="49" t="s">
        <v>291</v>
      </c>
      <c r="N19" s="40">
        <v>1</v>
      </c>
      <c r="O19" s="49" t="s">
        <v>277</v>
      </c>
      <c r="P19" s="40">
        <v>34</v>
      </c>
      <c r="Q19" s="42">
        <v>0.5727762803234502</v>
      </c>
    </row>
    <row r="20" spans="1:17" ht="12.75">
      <c r="A20" s="146" t="s">
        <v>223</v>
      </c>
      <c r="B20" s="113">
        <v>940</v>
      </c>
      <c r="C20" s="42">
        <v>0.7033348547314234</v>
      </c>
      <c r="D20" s="113">
        <v>695</v>
      </c>
      <c r="E20" s="42">
        <v>0.6608913950989435</v>
      </c>
      <c r="F20" s="113">
        <v>232</v>
      </c>
      <c r="G20" s="42">
        <v>0.9595103188717482</v>
      </c>
      <c r="H20" s="113">
        <v>5</v>
      </c>
      <c r="I20" s="49" t="s">
        <v>277</v>
      </c>
      <c r="J20" s="113">
        <v>7</v>
      </c>
      <c r="K20" s="42">
        <v>0.22935779816513763</v>
      </c>
      <c r="L20" s="50" t="s">
        <v>291</v>
      </c>
      <c r="M20" s="49" t="s">
        <v>291</v>
      </c>
      <c r="N20" s="40">
        <v>12</v>
      </c>
      <c r="O20" s="42">
        <v>0.40309035942223714</v>
      </c>
      <c r="P20" s="40">
        <v>26</v>
      </c>
      <c r="Q20" s="42">
        <v>0.43800539083557954</v>
      </c>
    </row>
    <row r="21" spans="1:17" ht="12.75">
      <c r="A21" s="114"/>
      <c r="B21" s="113"/>
      <c r="C21" s="42"/>
      <c r="D21" s="113"/>
      <c r="E21" s="42"/>
      <c r="F21" s="113"/>
      <c r="G21" s="42"/>
      <c r="H21" s="113"/>
      <c r="I21" s="47"/>
      <c r="J21" s="113"/>
      <c r="K21" s="47"/>
      <c r="L21" s="45"/>
      <c r="M21" s="42"/>
      <c r="N21" s="40"/>
      <c r="O21" s="42"/>
      <c r="P21" s="40"/>
      <c r="Q21" s="42"/>
    </row>
    <row r="22" spans="1:17" ht="12.75">
      <c r="A22" s="146" t="s">
        <v>224</v>
      </c>
      <c r="B22" s="113">
        <v>35253</v>
      </c>
      <c r="C22" s="42">
        <v>26.377301738134967</v>
      </c>
      <c r="D22" s="113">
        <v>26341</v>
      </c>
      <c r="E22" s="42">
        <v>25.04825933568528</v>
      </c>
      <c r="F22" s="113">
        <v>7997</v>
      </c>
      <c r="G22" s="42">
        <v>33.07415525869556</v>
      </c>
      <c r="H22" s="113">
        <v>219</v>
      </c>
      <c r="I22" s="42">
        <v>30.332409972299168</v>
      </c>
      <c r="J22" s="113">
        <v>604</v>
      </c>
      <c r="K22" s="42">
        <v>19.790301441677588</v>
      </c>
      <c r="L22" s="40">
        <v>13</v>
      </c>
      <c r="M22" s="106">
        <v>22.033898305084744</v>
      </c>
      <c r="N22" s="40">
        <v>490</v>
      </c>
      <c r="O22" s="42">
        <v>16.45952300974135</v>
      </c>
      <c r="P22" s="40">
        <v>1480</v>
      </c>
      <c r="Q22" s="42">
        <v>24.932614555256063</v>
      </c>
    </row>
    <row r="23" spans="1:17" ht="12.75">
      <c r="A23" s="130" t="s">
        <v>202</v>
      </c>
      <c r="B23" s="163">
        <v>133649</v>
      </c>
      <c r="C23" s="87">
        <v>100</v>
      </c>
      <c r="D23" s="163">
        <v>105161</v>
      </c>
      <c r="E23" s="87">
        <v>100</v>
      </c>
      <c r="F23" s="163">
        <v>24179</v>
      </c>
      <c r="G23" s="87">
        <v>100</v>
      </c>
      <c r="H23" s="163">
        <v>722</v>
      </c>
      <c r="I23" s="87">
        <v>100</v>
      </c>
      <c r="J23" s="163">
        <v>3052</v>
      </c>
      <c r="K23" s="87">
        <v>100</v>
      </c>
      <c r="L23" s="86">
        <v>59</v>
      </c>
      <c r="M23" s="87">
        <v>100</v>
      </c>
      <c r="N23" s="86">
        <v>2977</v>
      </c>
      <c r="O23" s="87">
        <v>100</v>
      </c>
      <c r="P23" s="86">
        <v>5936</v>
      </c>
      <c r="Q23" s="87">
        <v>100</v>
      </c>
    </row>
    <row r="25" spans="1:17" ht="25.5" customHeight="1">
      <c r="A25" s="206" t="s">
        <v>312</v>
      </c>
      <c r="B25" s="206"/>
      <c r="C25" s="206"/>
      <c r="D25" s="206"/>
      <c r="E25" s="206"/>
      <c r="F25" s="206"/>
      <c r="G25" s="206"/>
      <c r="H25" s="206"/>
      <c r="I25" s="206"/>
      <c r="J25" s="206"/>
      <c r="K25" s="206"/>
      <c r="L25" s="206"/>
      <c r="M25" s="206"/>
      <c r="N25" s="206"/>
      <c r="O25" s="206"/>
      <c r="P25" s="206"/>
      <c r="Q25" s="206"/>
    </row>
    <row r="27" spans="1:17" ht="25.5" customHeight="1">
      <c r="A27" s="206" t="s">
        <v>310</v>
      </c>
      <c r="B27" s="206"/>
      <c r="C27" s="206"/>
      <c r="D27" s="206"/>
      <c r="E27" s="206"/>
      <c r="F27" s="206"/>
      <c r="G27" s="206"/>
      <c r="H27" s="206"/>
      <c r="I27" s="206"/>
      <c r="J27" s="206"/>
      <c r="K27" s="206"/>
      <c r="L27" s="206"/>
      <c r="M27" s="206"/>
      <c r="N27" s="206"/>
      <c r="O27" s="206"/>
      <c r="P27" s="206"/>
      <c r="Q27" s="206"/>
    </row>
    <row r="29" ht="12.75">
      <c r="A29" s="3" t="s">
        <v>308</v>
      </c>
    </row>
  </sheetData>
  <mergeCells count="4">
    <mergeCell ref="A6:A8"/>
    <mergeCell ref="A25:Q25"/>
    <mergeCell ref="A27:Q27"/>
    <mergeCell ref="H7:I7"/>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2:Q27"/>
  <sheetViews>
    <sheetView workbookViewId="0" topLeftCell="A1">
      <selection activeCell="A1" sqref="A1"/>
    </sheetView>
  </sheetViews>
  <sheetFormatPr defaultColWidth="9.33203125" defaultRowHeight="12.75"/>
  <cols>
    <col min="1" max="1" width="40.83203125" style="3" customWidth="1"/>
    <col min="2" max="2" width="11.5" style="3" customWidth="1"/>
    <col min="3" max="3" width="6.83203125" style="3" customWidth="1"/>
    <col min="4" max="4" width="11.5" style="3" customWidth="1"/>
    <col min="5" max="5" width="6.83203125" style="3" customWidth="1"/>
    <col min="6" max="6" width="10.16015625" style="3" customWidth="1"/>
    <col min="7" max="7" width="6.83203125" style="3" customWidth="1"/>
    <col min="8" max="8" width="10.16015625" style="3" customWidth="1"/>
    <col min="9" max="9" width="6.83203125" style="3" customWidth="1"/>
    <col min="10" max="10" width="10.16015625" style="3" customWidth="1"/>
    <col min="11" max="11" width="6.83203125" style="3" customWidth="1"/>
    <col min="12" max="12" width="10.16015625" style="3" customWidth="1"/>
    <col min="13" max="13" width="6.83203125" style="3" customWidth="1"/>
    <col min="14" max="14" width="10.16015625" style="3" customWidth="1"/>
    <col min="15" max="15" width="6.83203125" style="3" customWidth="1"/>
    <col min="16" max="16" width="10.16015625" style="3" customWidth="1"/>
    <col min="17" max="17" width="6.83203125" style="3" customWidth="1"/>
    <col min="18" max="16384" width="9.33203125" style="3" customWidth="1"/>
  </cols>
  <sheetData>
    <row r="2" spans="1:17" ht="12.75">
      <c r="A2" s="1" t="s">
        <v>225</v>
      </c>
      <c r="B2" s="2"/>
      <c r="C2" s="2"/>
      <c r="D2" s="2"/>
      <c r="E2" s="2"/>
      <c r="F2" s="2"/>
      <c r="G2" s="2"/>
      <c r="H2" s="2"/>
      <c r="I2" s="2"/>
      <c r="J2" s="2"/>
      <c r="K2" s="2"/>
      <c r="L2" s="2"/>
      <c r="M2" s="2"/>
      <c r="N2" s="2"/>
      <c r="O2" s="2"/>
      <c r="P2" s="2"/>
      <c r="Q2" s="2"/>
    </row>
    <row r="3" spans="1:17" ht="12.75">
      <c r="A3" s="4" t="s">
        <v>350</v>
      </c>
      <c r="B3" s="2"/>
      <c r="C3" s="2"/>
      <c r="D3" s="2"/>
      <c r="E3" s="2"/>
      <c r="F3" s="2"/>
      <c r="G3" s="2"/>
      <c r="H3" s="2"/>
      <c r="I3" s="2"/>
      <c r="J3" s="2"/>
      <c r="K3" s="2"/>
      <c r="L3" s="2"/>
      <c r="M3" s="2"/>
      <c r="N3" s="2"/>
      <c r="O3" s="2"/>
      <c r="P3" s="2"/>
      <c r="Q3" s="2"/>
    </row>
    <row r="4" spans="1:17" ht="12.75">
      <c r="A4" s="1" t="s">
        <v>287</v>
      </c>
      <c r="B4" s="2"/>
      <c r="C4" s="2"/>
      <c r="D4" s="2"/>
      <c r="E4" s="2"/>
      <c r="F4" s="2"/>
      <c r="G4" s="2"/>
      <c r="H4" s="2"/>
      <c r="I4" s="2"/>
      <c r="J4" s="2"/>
      <c r="K4" s="2"/>
      <c r="L4" s="2"/>
      <c r="M4" s="2"/>
      <c r="N4" s="2"/>
      <c r="O4" s="2"/>
      <c r="P4" s="2"/>
      <c r="Q4" s="2"/>
    </row>
    <row r="6" spans="1:17" ht="12.75">
      <c r="A6" s="214" t="s">
        <v>302</v>
      </c>
      <c r="B6" s="118" t="s">
        <v>63</v>
      </c>
      <c r="C6" s="129"/>
      <c r="D6" s="129"/>
      <c r="E6" s="129"/>
      <c r="F6" s="129"/>
      <c r="G6" s="129"/>
      <c r="H6" s="129"/>
      <c r="I6" s="129"/>
      <c r="J6" s="129"/>
      <c r="K6" s="129"/>
      <c r="L6" s="129"/>
      <c r="M6" s="188"/>
      <c r="N6" s="118" t="s">
        <v>64</v>
      </c>
      <c r="O6" s="129"/>
      <c r="P6" s="129"/>
      <c r="Q6" s="117"/>
    </row>
    <row r="7" spans="1:17" ht="12.75">
      <c r="A7" s="215"/>
      <c r="B7" s="137" t="s">
        <v>66</v>
      </c>
      <c r="C7" s="189"/>
      <c r="D7" s="91" t="s">
        <v>67</v>
      </c>
      <c r="E7" s="189"/>
      <c r="F7" s="91" t="s">
        <v>68</v>
      </c>
      <c r="G7" s="189"/>
      <c r="H7" s="91" t="s">
        <v>69</v>
      </c>
      <c r="I7" s="189"/>
      <c r="J7" s="91" t="s">
        <v>162</v>
      </c>
      <c r="K7" s="189"/>
      <c r="L7" s="91" t="s">
        <v>71</v>
      </c>
      <c r="M7" s="189"/>
      <c r="N7" s="91" t="s">
        <v>72</v>
      </c>
      <c r="O7" s="189"/>
      <c r="P7" s="91" t="s">
        <v>73</v>
      </c>
      <c r="Q7" s="79"/>
    </row>
    <row r="8" spans="1:17" ht="12.75">
      <c r="A8" s="216"/>
      <c r="B8" s="128" t="s">
        <v>23</v>
      </c>
      <c r="C8" s="126" t="s">
        <v>74</v>
      </c>
      <c r="D8" s="128" t="s">
        <v>23</v>
      </c>
      <c r="E8" s="126" t="s">
        <v>74</v>
      </c>
      <c r="F8" s="128" t="s">
        <v>23</v>
      </c>
      <c r="G8" s="126" t="s">
        <v>74</v>
      </c>
      <c r="H8" s="128" t="s">
        <v>23</v>
      </c>
      <c r="I8" s="126" t="s">
        <v>74</v>
      </c>
      <c r="J8" s="128" t="s">
        <v>23</v>
      </c>
      <c r="K8" s="126" t="s">
        <v>74</v>
      </c>
      <c r="L8" s="128" t="s">
        <v>23</v>
      </c>
      <c r="M8" s="126" t="s">
        <v>74</v>
      </c>
      <c r="N8" s="128" t="s">
        <v>23</v>
      </c>
      <c r="O8" s="126" t="s">
        <v>74</v>
      </c>
      <c r="P8" s="128" t="s">
        <v>23</v>
      </c>
      <c r="Q8" s="90" t="s">
        <v>74</v>
      </c>
    </row>
    <row r="9" spans="1:17" ht="12.75">
      <c r="A9" s="114"/>
      <c r="B9" s="33"/>
      <c r="C9" s="34"/>
      <c r="D9" s="33"/>
      <c r="E9" s="34"/>
      <c r="F9" s="33"/>
      <c r="G9" s="34"/>
      <c r="H9" s="33"/>
      <c r="I9" s="34"/>
      <c r="J9" s="33"/>
      <c r="K9" s="34"/>
      <c r="L9" s="33"/>
      <c r="M9" s="34"/>
      <c r="N9" s="33"/>
      <c r="O9" s="34"/>
      <c r="P9" s="33"/>
      <c r="Q9" s="7"/>
    </row>
    <row r="10" spans="1:17" ht="12.75">
      <c r="A10" s="165" t="s">
        <v>226</v>
      </c>
      <c r="B10" s="35"/>
      <c r="C10" s="36"/>
      <c r="D10" s="35"/>
      <c r="E10" s="34"/>
      <c r="F10" s="35"/>
      <c r="G10" s="36"/>
      <c r="H10" s="33"/>
      <c r="I10" s="34"/>
      <c r="J10" s="33"/>
      <c r="K10" s="34"/>
      <c r="L10" s="35"/>
      <c r="M10" s="34"/>
      <c r="N10" s="35"/>
      <c r="O10" s="34"/>
      <c r="P10" s="35"/>
      <c r="Q10" s="7"/>
    </row>
    <row r="11" spans="1:17" ht="12.75">
      <c r="A11" s="146" t="s">
        <v>227</v>
      </c>
      <c r="B11" s="40">
        <v>5780</v>
      </c>
      <c r="C11" s="42">
        <v>4.32476112802939</v>
      </c>
      <c r="D11" s="40">
        <v>4945</v>
      </c>
      <c r="E11" s="42">
        <v>4.702313595344282</v>
      </c>
      <c r="F11" s="40">
        <v>542</v>
      </c>
      <c r="G11" s="42">
        <v>2.241614624260722</v>
      </c>
      <c r="H11" s="40">
        <v>31</v>
      </c>
      <c r="I11" s="42">
        <v>4.293628808864266</v>
      </c>
      <c r="J11" s="40">
        <v>238</v>
      </c>
      <c r="K11" s="42">
        <v>7.79816513761468</v>
      </c>
      <c r="L11" s="40">
        <v>1</v>
      </c>
      <c r="M11" s="49" t="s">
        <v>277</v>
      </c>
      <c r="N11" s="40">
        <v>90</v>
      </c>
      <c r="O11" s="42">
        <v>3.0231776956667784</v>
      </c>
      <c r="P11" s="40">
        <v>266</v>
      </c>
      <c r="Q11" s="42">
        <v>4.481132075471698</v>
      </c>
    </row>
    <row r="12" spans="1:17" ht="12.75">
      <c r="A12" s="150" t="s">
        <v>228</v>
      </c>
      <c r="B12" s="105">
        <v>2562</v>
      </c>
      <c r="C12" s="106">
        <v>1.9169615934275601</v>
      </c>
      <c r="D12" s="105">
        <v>2010</v>
      </c>
      <c r="E12" s="106">
        <v>1.9113549699983836</v>
      </c>
      <c r="F12" s="105">
        <v>438</v>
      </c>
      <c r="G12" s="106">
        <v>1.8114893089044213</v>
      </c>
      <c r="H12" s="105">
        <v>9</v>
      </c>
      <c r="I12" s="106">
        <v>1.2465373961218837</v>
      </c>
      <c r="J12" s="105">
        <v>98</v>
      </c>
      <c r="K12" s="106">
        <v>3.211009174311927</v>
      </c>
      <c r="L12" s="166" t="s">
        <v>291</v>
      </c>
      <c r="M12" s="167" t="s">
        <v>291</v>
      </c>
      <c r="N12" s="105">
        <v>57</v>
      </c>
      <c r="O12" s="106">
        <v>1.9146792072556267</v>
      </c>
      <c r="P12" s="105">
        <v>119</v>
      </c>
      <c r="Q12" s="106">
        <v>2.0047169811320753</v>
      </c>
    </row>
    <row r="13" spans="1:17" ht="12.75">
      <c r="A13" s="114"/>
      <c r="B13" s="40"/>
      <c r="C13" s="42"/>
      <c r="D13" s="40"/>
      <c r="E13" s="47"/>
      <c r="F13" s="40"/>
      <c r="G13" s="42"/>
      <c r="H13" s="45"/>
      <c r="I13" s="47"/>
      <c r="J13" s="45"/>
      <c r="K13" s="47"/>
      <c r="L13" s="40"/>
      <c r="M13" s="47"/>
      <c r="N13" s="40"/>
      <c r="O13" s="47"/>
      <c r="P13" s="40"/>
      <c r="Q13" s="47"/>
    </row>
    <row r="14" spans="1:17" ht="12.75">
      <c r="A14" s="165" t="s">
        <v>229</v>
      </c>
      <c r="B14" s="40"/>
      <c r="C14" s="42"/>
      <c r="D14" s="40"/>
      <c r="E14" s="47"/>
      <c r="F14" s="40"/>
      <c r="G14" s="42"/>
      <c r="H14" s="45"/>
      <c r="I14" s="47"/>
      <c r="J14" s="45"/>
      <c r="K14" s="47"/>
      <c r="L14" s="40"/>
      <c r="M14" s="47"/>
      <c r="N14" s="40"/>
      <c r="O14" s="47"/>
      <c r="P14" s="40"/>
      <c r="Q14" s="47"/>
    </row>
    <row r="15" spans="1:17" ht="12.75">
      <c r="A15" s="146" t="s">
        <v>230</v>
      </c>
      <c r="B15" s="40">
        <v>105573</v>
      </c>
      <c r="C15" s="42">
        <v>78.99273470059633</v>
      </c>
      <c r="D15" s="40">
        <v>82978</v>
      </c>
      <c r="E15" s="42">
        <v>78.90567796046064</v>
      </c>
      <c r="F15" s="40">
        <v>19139</v>
      </c>
      <c r="G15" s="42">
        <v>79.15546548657927</v>
      </c>
      <c r="H15" s="40">
        <v>555</v>
      </c>
      <c r="I15" s="42">
        <v>76.86980609418282</v>
      </c>
      <c r="J15" s="40">
        <v>2487</v>
      </c>
      <c r="K15" s="42">
        <v>81.4875491480996</v>
      </c>
      <c r="L15" s="40">
        <v>47</v>
      </c>
      <c r="M15" s="42">
        <v>79.66101694915254</v>
      </c>
      <c r="N15" s="40">
        <v>2524</v>
      </c>
      <c r="O15" s="42">
        <v>84.78333893181055</v>
      </c>
      <c r="P15" s="40">
        <v>4778</v>
      </c>
      <c r="Q15" s="42">
        <v>80.49191374663073</v>
      </c>
    </row>
    <row r="16" spans="1:17" ht="12.75">
      <c r="A16" s="161" t="s">
        <v>231</v>
      </c>
      <c r="B16" s="40">
        <v>3447</v>
      </c>
      <c r="C16" s="42">
        <v>2.5791438768715067</v>
      </c>
      <c r="D16" s="40">
        <v>2750</v>
      </c>
      <c r="E16" s="42">
        <v>2.615037894276395</v>
      </c>
      <c r="F16" s="40">
        <v>608</v>
      </c>
      <c r="G16" s="42">
        <v>2.5145787666983743</v>
      </c>
      <c r="H16" s="40">
        <v>12</v>
      </c>
      <c r="I16" s="42">
        <v>1.662049861495845</v>
      </c>
      <c r="J16" s="40">
        <v>70</v>
      </c>
      <c r="K16" s="42">
        <v>2.293577981651376</v>
      </c>
      <c r="L16" s="50">
        <v>2</v>
      </c>
      <c r="M16" s="49" t="s">
        <v>277</v>
      </c>
      <c r="N16" s="40">
        <v>41</v>
      </c>
      <c r="O16" s="42">
        <v>1.3772253946926436</v>
      </c>
      <c r="P16" s="40">
        <v>172</v>
      </c>
      <c r="Q16" s="42">
        <v>2.897574123989218</v>
      </c>
    </row>
    <row r="17" spans="1:17" ht="12.75">
      <c r="A17" s="146" t="s">
        <v>232</v>
      </c>
      <c r="B17" s="40">
        <v>17414</v>
      </c>
      <c r="C17" s="42">
        <v>13.02965229818405</v>
      </c>
      <c r="D17" s="40">
        <v>13508</v>
      </c>
      <c r="E17" s="42">
        <v>12.845066136685654</v>
      </c>
      <c r="F17" s="40">
        <v>3335</v>
      </c>
      <c r="G17" s="42">
        <v>13.79296083378138</v>
      </c>
      <c r="H17" s="40">
        <v>103</v>
      </c>
      <c r="I17" s="42">
        <v>14.265927977839334</v>
      </c>
      <c r="J17" s="40">
        <v>392</v>
      </c>
      <c r="K17" s="42">
        <v>12.844036697247708</v>
      </c>
      <c r="L17" s="40">
        <v>9</v>
      </c>
      <c r="M17" s="42">
        <v>15.254237288135593</v>
      </c>
      <c r="N17" s="40">
        <v>294</v>
      </c>
      <c r="O17" s="42">
        <v>9.87571380584481</v>
      </c>
      <c r="P17" s="40">
        <v>671</v>
      </c>
      <c r="Q17" s="42">
        <v>11.30390835579515</v>
      </c>
    </row>
    <row r="18" spans="1:17" ht="12.75">
      <c r="A18" s="146" t="s">
        <v>233</v>
      </c>
      <c r="B18" s="40">
        <v>9902</v>
      </c>
      <c r="C18" s="42">
        <v>7.408959288883568</v>
      </c>
      <c r="D18" s="40">
        <v>8024</v>
      </c>
      <c r="E18" s="42">
        <v>7.630205114063199</v>
      </c>
      <c r="F18" s="40">
        <v>1643</v>
      </c>
      <c r="G18" s="42">
        <v>6.7951528185615615</v>
      </c>
      <c r="H18" s="40">
        <v>59</v>
      </c>
      <c r="I18" s="42">
        <v>8.171745152354571</v>
      </c>
      <c r="J18" s="40">
        <v>153</v>
      </c>
      <c r="K18" s="42">
        <v>5.01310615989515</v>
      </c>
      <c r="L18" s="50">
        <v>2</v>
      </c>
      <c r="M18" s="49" t="s">
        <v>277</v>
      </c>
      <c r="N18" s="40">
        <v>127</v>
      </c>
      <c r="O18" s="42">
        <v>4.266039637218676</v>
      </c>
      <c r="P18" s="40">
        <v>470</v>
      </c>
      <c r="Q18" s="42">
        <v>7.917789757412399</v>
      </c>
    </row>
    <row r="19" spans="1:17" ht="12.75">
      <c r="A19" s="146" t="s">
        <v>234</v>
      </c>
      <c r="B19" s="40">
        <v>760</v>
      </c>
      <c r="C19" s="42">
        <v>0.5686537123360444</v>
      </c>
      <c r="D19" s="40">
        <v>651</v>
      </c>
      <c r="E19" s="42">
        <v>0.6190507887905211</v>
      </c>
      <c r="F19" s="40">
        <v>62</v>
      </c>
      <c r="G19" s="42">
        <v>0.25642086107779477</v>
      </c>
      <c r="H19" s="40">
        <v>5</v>
      </c>
      <c r="I19" s="49" t="s">
        <v>277</v>
      </c>
      <c r="J19" s="40">
        <v>20</v>
      </c>
      <c r="K19" s="42">
        <v>0.655307994757536</v>
      </c>
      <c r="L19" s="50">
        <v>1</v>
      </c>
      <c r="M19" s="49" t="s">
        <v>277</v>
      </c>
      <c r="N19" s="41">
        <v>32</v>
      </c>
      <c r="O19" s="42">
        <v>1.0749076251259657</v>
      </c>
      <c r="P19" s="41">
        <v>17</v>
      </c>
      <c r="Q19" s="42">
        <v>0.2863881401617251</v>
      </c>
    </row>
    <row r="20" spans="1:17" ht="12.75">
      <c r="A20" s="114"/>
      <c r="B20" s="40"/>
      <c r="C20" s="47"/>
      <c r="D20" s="40"/>
      <c r="E20" s="47"/>
      <c r="F20" s="45"/>
      <c r="G20" s="47"/>
      <c r="H20" s="45"/>
      <c r="I20" s="47"/>
      <c r="J20" s="45"/>
      <c r="K20" s="47"/>
      <c r="L20" s="45"/>
      <c r="M20" s="47"/>
      <c r="N20" s="45"/>
      <c r="O20" s="47"/>
      <c r="P20" s="45"/>
      <c r="Q20" s="47"/>
    </row>
    <row r="21" spans="1:17" ht="12.75">
      <c r="A21" s="130" t="s">
        <v>202</v>
      </c>
      <c r="B21" s="86">
        <v>133649</v>
      </c>
      <c r="C21" s="87">
        <v>100</v>
      </c>
      <c r="D21" s="86">
        <v>105161</v>
      </c>
      <c r="E21" s="87">
        <v>100</v>
      </c>
      <c r="F21" s="86">
        <v>24179</v>
      </c>
      <c r="G21" s="87">
        <v>100</v>
      </c>
      <c r="H21" s="86">
        <v>722</v>
      </c>
      <c r="I21" s="87">
        <v>100</v>
      </c>
      <c r="J21" s="86">
        <v>3052</v>
      </c>
      <c r="K21" s="87">
        <v>100</v>
      </c>
      <c r="L21" s="86">
        <v>59</v>
      </c>
      <c r="M21" s="87">
        <v>100</v>
      </c>
      <c r="N21" s="86">
        <v>2977</v>
      </c>
      <c r="O21" s="87">
        <v>100</v>
      </c>
      <c r="P21" s="86">
        <v>5936</v>
      </c>
      <c r="Q21" s="87">
        <v>100</v>
      </c>
    </row>
    <row r="23" spans="1:17" ht="26.25" customHeight="1">
      <c r="A23" s="206" t="s">
        <v>311</v>
      </c>
      <c r="B23" s="206"/>
      <c r="C23" s="206"/>
      <c r="D23" s="206"/>
      <c r="E23" s="206"/>
      <c r="F23" s="206"/>
      <c r="G23" s="206"/>
      <c r="H23" s="206"/>
      <c r="I23" s="206"/>
      <c r="J23" s="206"/>
      <c r="K23" s="206"/>
      <c r="L23" s="206"/>
      <c r="M23" s="206"/>
      <c r="N23" s="206"/>
      <c r="O23" s="206"/>
      <c r="P23" s="206"/>
      <c r="Q23" s="206"/>
    </row>
    <row r="25" spans="1:17" ht="29.25" customHeight="1">
      <c r="A25" s="206" t="s">
        <v>310</v>
      </c>
      <c r="B25" s="206"/>
      <c r="C25" s="206"/>
      <c r="D25" s="206"/>
      <c r="E25" s="206"/>
      <c r="F25" s="206"/>
      <c r="G25" s="206"/>
      <c r="H25" s="206"/>
      <c r="I25" s="206"/>
      <c r="J25" s="206"/>
      <c r="K25" s="206"/>
      <c r="L25" s="206"/>
      <c r="M25" s="206"/>
      <c r="N25" s="206"/>
      <c r="O25" s="206"/>
      <c r="P25" s="206"/>
      <c r="Q25" s="206"/>
    </row>
    <row r="27" spans="1:17" ht="12.75">
      <c r="A27" s="217" t="s">
        <v>308</v>
      </c>
      <c r="B27" s="217"/>
      <c r="C27" s="217"/>
      <c r="D27" s="217"/>
      <c r="E27" s="217"/>
      <c r="F27" s="217"/>
      <c r="G27" s="217"/>
      <c r="H27" s="217"/>
      <c r="I27" s="217"/>
      <c r="J27" s="217"/>
      <c r="K27" s="217"/>
      <c r="L27" s="217"/>
      <c r="M27" s="217"/>
      <c r="N27" s="217"/>
      <c r="O27" s="217"/>
      <c r="P27" s="217"/>
      <c r="Q27" s="217"/>
    </row>
  </sheetData>
  <mergeCells count="4">
    <mergeCell ref="A6:A8"/>
    <mergeCell ref="A23:Q23"/>
    <mergeCell ref="A25:Q25"/>
    <mergeCell ref="A27:Q27"/>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2:Q25"/>
  <sheetViews>
    <sheetView workbookViewId="0" topLeftCell="A1">
      <selection activeCell="A1" sqref="A1"/>
    </sheetView>
  </sheetViews>
  <sheetFormatPr defaultColWidth="9.33203125" defaultRowHeight="12.75"/>
  <cols>
    <col min="1" max="1" width="35.83203125" style="3" customWidth="1"/>
    <col min="2" max="2" width="11.5" style="3" customWidth="1"/>
    <col min="3" max="3" width="10.16015625" style="3" customWidth="1"/>
    <col min="4" max="4" width="11.5" style="3" customWidth="1"/>
    <col min="5" max="10" width="10.16015625" style="3" customWidth="1"/>
    <col min="11" max="11" width="11.5" style="3" customWidth="1"/>
    <col min="12" max="12" width="10.16015625" style="3" customWidth="1"/>
    <col min="13" max="13" width="11.5" style="3" customWidth="1"/>
    <col min="14" max="17" width="10.16015625" style="3" customWidth="1"/>
    <col min="18" max="16384" width="9.33203125" style="3" customWidth="1"/>
  </cols>
  <sheetData>
    <row r="2" spans="1:17" ht="12.75">
      <c r="A2" s="1" t="s">
        <v>235</v>
      </c>
      <c r="B2" s="2"/>
      <c r="C2" s="2"/>
      <c r="D2" s="2"/>
      <c r="E2" s="2"/>
      <c r="F2" s="2"/>
      <c r="G2" s="2"/>
      <c r="H2" s="2"/>
      <c r="I2" s="2"/>
      <c r="J2" s="2"/>
      <c r="K2" s="2"/>
      <c r="L2" s="2"/>
      <c r="M2" s="2"/>
      <c r="N2" s="2"/>
      <c r="O2" s="2"/>
      <c r="P2" s="2"/>
      <c r="Q2" s="2"/>
    </row>
    <row r="3" spans="1:17" ht="12.75">
      <c r="A3" s="4" t="s">
        <v>349</v>
      </c>
      <c r="B3" s="2"/>
      <c r="C3" s="2"/>
      <c r="D3" s="2"/>
      <c r="E3" s="2"/>
      <c r="F3" s="2"/>
      <c r="G3" s="2"/>
      <c r="H3" s="2"/>
      <c r="I3" s="2"/>
      <c r="J3" s="2"/>
      <c r="K3" s="2"/>
      <c r="L3" s="2"/>
      <c r="M3" s="2"/>
      <c r="N3" s="2"/>
      <c r="O3" s="2"/>
      <c r="P3" s="2"/>
      <c r="Q3" s="2"/>
    </row>
    <row r="4" spans="1:17" ht="12.75">
      <c r="A4" s="4" t="s">
        <v>236</v>
      </c>
      <c r="B4" s="2"/>
      <c r="C4" s="2"/>
      <c r="D4" s="2"/>
      <c r="E4" s="2"/>
      <c r="F4" s="2"/>
      <c r="G4" s="2"/>
      <c r="H4" s="2"/>
      <c r="I4" s="2"/>
      <c r="J4" s="2"/>
      <c r="K4" s="2"/>
      <c r="L4" s="2"/>
      <c r="M4" s="2"/>
      <c r="N4" s="2"/>
      <c r="O4" s="2"/>
      <c r="P4" s="2"/>
      <c r="Q4" s="2"/>
    </row>
    <row r="5" spans="1:17" ht="12.75">
      <c r="A5" s="1" t="s">
        <v>287</v>
      </c>
      <c r="B5" s="2"/>
      <c r="C5" s="2"/>
      <c r="D5" s="2"/>
      <c r="E5" s="2"/>
      <c r="F5" s="2"/>
      <c r="G5" s="2"/>
      <c r="H5" s="2"/>
      <c r="I5" s="2"/>
      <c r="J5" s="2"/>
      <c r="K5" s="2"/>
      <c r="L5" s="2"/>
      <c r="M5" s="2"/>
      <c r="N5" s="2"/>
      <c r="O5" s="2"/>
      <c r="P5" s="2"/>
      <c r="Q5" s="2"/>
    </row>
    <row r="7" spans="1:17" ht="12.75">
      <c r="A7" s="208" t="s">
        <v>237</v>
      </c>
      <c r="B7" s="118" t="s">
        <v>63</v>
      </c>
      <c r="C7" s="129"/>
      <c r="D7" s="129"/>
      <c r="E7" s="129"/>
      <c r="F7" s="129"/>
      <c r="G7" s="129"/>
      <c r="H7" s="129"/>
      <c r="I7" s="129"/>
      <c r="J7" s="129"/>
      <c r="K7" s="129"/>
      <c r="L7" s="129"/>
      <c r="M7" s="117"/>
      <c r="N7" s="118" t="s">
        <v>64</v>
      </c>
      <c r="O7" s="129"/>
      <c r="P7" s="129"/>
      <c r="Q7" s="117"/>
    </row>
    <row r="8" spans="1:17" ht="12.75">
      <c r="A8" s="236"/>
      <c r="B8" s="137" t="s">
        <v>66</v>
      </c>
      <c r="C8" s="79"/>
      <c r="D8" s="91" t="s">
        <v>67</v>
      </c>
      <c r="E8" s="79"/>
      <c r="F8" s="91" t="s">
        <v>68</v>
      </c>
      <c r="G8" s="79"/>
      <c r="H8" s="91" t="s">
        <v>69</v>
      </c>
      <c r="I8" s="79"/>
      <c r="J8" s="91" t="s">
        <v>70</v>
      </c>
      <c r="K8" s="79"/>
      <c r="L8" s="91" t="s">
        <v>71</v>
      </c>
      <c r="M8" s="79"/>
      <c r="N8" s="91" t="s">
        <v>72</v>
      </c>
      <c r="O8" s="79"/>
      <c r="P8" s="91" t="s">
        <v>73</v>
      </c>
      <c r="Q8" s="79"/>
    </row>
    <row r="9" spans="1:17" ht="12.75">
      <c r="A9" s="209"/>
      <c r="B9" s="90" t="s">
        <v>23</v>
      </c>
      <c r="C9" s="90" t="s">
        <v>74</v>
      </c>
      <c r="D9" s="90" t="s">
        <v>23</v>
      </c>
      <c r="E9" s="90" t="s">
        <v>74</v>
      </c>
      <c r="F9" s="90" t="s">
        <v>23</v>
      </c>
      <c r="G9" s="90" t="s">
        <v>74</v>
      </c>
      <c r="H9" s="90" t="s">
        <v>23</v>
      </c>
      <c r="I9" s="90" t="s">
        <v>74</v>
      </c>
      <c r="J9" s="90" t="s">
        <v>23</v>
      </c>
      <c r="K9" s="90" t="s">
        <v>74</v>
      </c>
      <c r="L9" s="90" t="s">
        <v>23</v>
      </c>
      <c r="M9" s="90" t="s">
        <v>74</v>
      </c>
      <c r="N9" s="90" t="s">
        <v>23</v>
      </c>
      <c r="O9" s="90" t="s">
        <v>74</v>
      </c>
      <c r="P9" s="90" t="s">
        <v>23</v>
      </c>
      <c r="Q9" s="90" t="s">
        <v>74</v>
      </c>
    </row>
    <row r="10" spans="1:17" ht="12.75">
      <c r="A10" s="114"/>
      <c r="B10" s="7"/>
      <c r="C10" s="7"/>
      <c r="D10" s="7"/>
      <c r="E10" s="7"/>
      <c r="F10" s="7"/>
      <c r="G10" s="7"/>
      <c r="H10" s="7"/>
      <c r="I10" s="7"/>
      <c r="J10" s="7"/>
      <c r="K10" s="7"/>
      <c r="L10" s="7"/>
      <c r="M10" s="7"/>
      <c r="N10" s="7"/>
      <c r="O10" s="7"/>
      <c r="P10" s="7"/>
      <c r="Q10" s="7"/>
    </row>
    <row r="11" spans="1:17" ht="12.75">
      <c r="A11" s="146" t="s">
        <v>238</v>
      </c>
      <c r="B11" s="40">
        <v>2621</v>
      </c>
      <c r="C11" s="42">
        <v>1.9611070789904899</v>
      </c>
      <c r="D11" s="40">
        <v>1968</v>
      </c>
      <c r="E11" s="42">
        <v>1.871416209431253</v>
      </c>
      <c r="F11" s="40">
        <v>575</v>
      </c>
      <c r="G11" s="42">
        <v>2.3780966954795484</v>
      </c>
      <c r="H11" s="40">
        <v>18</v>
      </c>
      <c r="I11" s="42">
        <v>2.4930747922437675</v>
      </c>
      <c r="J11" s="40">
        <v>53</v>
      </c>
      <c r="K11" s="42">
        <v>1.7365661861074706</v>
      </c>
      <c r="L11" s="156" t="s">
        <v>291</v>
      </c>
      <c r="M11" s="108" t="s">
        <v>291</v>
      </c>
      <c r="N11" s="40">
        <v>26</v>
      </c>
      <c r="O11" s="42">
        <v>0.8733624454148471</v>
      </c>
      <c r="P11" s="40">
        <v>72</v>
      </c>
      <c r="Q11" s="42">
        <v>1.2129380053908356</v>
      </c>
    </row>
    <row r="12" spans="1:17" ht="12.75">
      <c r="A12" s="146" t="s">
        <v>239</v>
      </c>
      <c r="B12" s="40">
        <v>1666</v>
      </c>
      <c r="C12" s="42">
        <v>1.2465487957261185</v>
      </c>
      <c r="D12" s="40">
        <v>1101</v>
      </c>
      <c r="E12" s="42">
        <v>1.046966080581204</v>
      </c>
      <c r="F12" s="40">
        <v>510</v>
      </c>
      <c r="G12" s="42">
        <v>2.1092683733818602</v>
      </c>
      <c r="H12" s="40">
        <v>9</v>
      </c>
      <c r="I12" s="42">
        <v>1.2465373961218837</v>
      </c>
      <c r="J12" s="40">
        <v>32</v>
      </c>
      <c r="K12" s="42">
        <v>1.0484927916120577</v>
      </c>
      <c r="L12" s="156" t="s">
        <v>291</v>
      </c>
      <c r="M12" s="108" t="s">
        <v>291</v>
      </c>
      <c r="N12" s="40">
        <v>21</v>
      </c>
      <c r="O12" s="42">
        <v>0.705408128988915</v>
      </c>
      <c r="P12" s="40">
        <v>72</v>
      </c>
      <c r="Q12" s="42">
        <v>1.2129380053908356</v>
      </c>
    </row>
    <row r="13" spans="1:17" ht="12.75">
      <c r="A13" s="146" t="s">
        <v>240</v>
      </c>
      <c r="B13" s="40">
        <v>1298</v>
      </c>
      <c r="C13" s="42">
        <v>0.9712006823844549</v>
      </c>
      <c r="D13" s="40">
        <v>924</v>
      </c>
      <c r="E13" s="42">
        <v>0.8786527324768688</v>
      </c>
      <c r="F13" s="40">
        <v>341</v>
      </c>
      <c r="G13" s="42">
        <v>1.4103147359278712</v>
      </c>
      <c r="H13" s="40">
        <v>9</v>
      </c>
      <c r="I13" s="42">
        <v>1.2465373961218837</v>
      </c>
      <c r="J13" s="40">
        <v>22</v>
      </c>
      <c r="K13" s="42">
        <v>0.7208387942332897</v>
      </c>
      <c r="L13" s="156">
        <v>1</v>
      </c>
      <c r="M13" s="108" t="s">
        <v>277</v>
      </c>
      <c r="N13" s="40">
        <v>22</v>
      </c>
      <c r="O13" s="42">
        <v>0.7389989922741014</v>
      </c>
      <c r="P13" s="40">
        <v>73</v>
      </c>
      <c r="Q13" s="42">
        <v>1.2297843665768193</v>
      </c>
    </row>
    <row r="14" spans="1:17" ht="12.75">
      <c r="A14" s="146" t="s">
        <v>241</v>
      </c>
      <c r="B14" s="40">
        <v>1048</v>
      </c>
      <c r="C14" s="42">
        <v>0.7841435401686507</v>
      </c>
      <c r="D14" s="40">
        <v>781</v>
      </c>
      <c r="E14" s="42">
        <v>0.7426707619744962</v>
      </c>
      <c r="F14" s="40">
        <v>237</v>
      </c>
      <c r="G14" s="42">
        <v>0.9801894205715703</v>
      </c>
      <c r="H14" s="40">
        <v>4</v>
      </c>
      <c r="I14" s="49" t="s">
        <v>277</v>
      </c>
      <c r="J14" s="40">
        <v>23</v>
      </c>
      <c r="K14" s="42">
        <v>0.7536041939711665</v>
      </c>
      <c r="L14" s="156" t="s">
        <v>291</v>
      </c>
      <c r="M14" s="108" t="s">
        <v>291</v>
      </c>
      <c r="N14" s="40">
        <v>15</v>
      </c>
      <c r="O14" s="42">
        <v>0.5038629492777964</v>
      </c>
      <c r="P14" s="40">
        <v>42</v>
      </c>
      <c r="Q14" s="42">
        <v>0.7075471698113208</v>
      </c>
    </row>
    <row r="15" spans="1:17" ht="12.75">
      <c r="A15" s="146" t="s">
        <v>242</v>
      </c>
      <c r="B15" s="40">
        <v>674</v>
      </c>
      <c r="C15" s="42">
        <v>0.5043060554138078</v>
      </c>
      <c r="D15" s="40">
        <v>572</v>
      </c>
      <c r="E15" s="42">
        <v>0.5439278820094903</v>
      </c>
      <c r="F15" s="40">
        <v>80</v>
      </c>
      <c r="G15" s="42">
        <v>0.33086562719715457</v>
      </c>
      <c r="H15" s="50">
        <v>6</v>
      </c>
      <c r="I15" s="42">
        <v>0.8310249307479225</v>
      </c>
      <c r="J15" s="40">
        <v>14</v>
      </c>
      <c r="K15" s="42">
        <v>0.45871559633027525</v>
      </c>
      <c r="L15" s="156" t="s">
        <v>291</v>
      </c>
      <c r="M15" s="108" t="s">
        <v>291</v>
      </c>
      <c r="N15" s="40">
        <v>13</v>
      </c>
      <c r="O15" s="42">
        <v>0.43668122270742354</v>
      </c>
      <c r="P15" s="40">
        <v>28</v>
      </c>
      <c r="Q15" s="42">
        <v>0.4716981132075472</v>
      </c>
    </row>
    <row r="16" spans="1:17" ht="12.75">
      <c r="A16" s="114"/>
      <c r="B16" s="40"/>
      <c r="C16" s="42"/>
      <c r="D16" s="40"/>
      <c r="E16" s="42"/>
      <c r="F16" s="40"/>
      <c r="G16" s="42"/>
      <c r="H16" s="40"/>
      <c r="I16" s="42"/>
      <c r="J16" s="40"/>
      <c r="K16" s="42"/>
      <c r="L16" s="113"/>
      <c r="M16" s="42"/>
      <c r="N16" s="40"/>
      <c r="O16" s="42"/>
      <c r="P16" s="40"/>
      <c r="Q16" s="42"/>
    </row>
    <row r="17" spans="1:17" ht="12.75">
      <c r="A17" s="146" t="s">
        <v>243</v>
      </c>
      <c r="B17" s="40">
        <v>10105</v>
      </c>
      <c r="C17" s="42">
        <v>7.560849688362802</v>
      </c>
      <c r="D17" s="40">
        <v>7778</v>
      </c>
      <c r="E17" s="42">
        <v>7.396278087884292</v>
      </c>
      <c r="F17" s="40">
        <v>2000</v>
      </c>
      <c r="G17" s="42">
        <v>8.271640679928865</v>
      </c>
      <c r="H17" s="40">
        <v>47</v>
      </c>
      <c r="I17" s="42">
        <v>6.509695290858726</v>
      </c>
      <c r="J17" s="40">
        <v>247</v>
      </c>
      <c r="K17" s="42">
        <v>8.09305373525557</v>
      </c>
      <c r="L17" s="156">
        <v>3</v>
      </c>
      <c r="M17" s="108" t="s">
        <v>277</v>
      </c>
      <c r="N17" s="40">
        <v>214</v>
      </c>
      <c r="O17" s="42">
        <v>7.188444743029895</v>
      </c>
      <c r="P17" s="40">
        <v>428</v>
      </c>
      <c r="Q17" s="42">
        <v>7.210242587601077</v>
      </c>
    </row>
    <row r="18" spans="1:17" ht="12.75">
      <c r="A18" s="114"/>
      <c r="B18" s="45"/>
      <c r="C18" s="47"/>
      <c r="D18" s="40"/>
      <c r="E18" s="47"/>
      <c r="F18" s="45"/>
      <c r="G18" s="47"/>
      <c r="H18" s="45"/>
      <c r="I18" s="47"/>
      <c r="J18" s="45"/>
      <c r="K18" s="47"/>
      <c r="L18" s="45"/>
      <c r="M18" s="47"/>
      <c r="N18" s="45"/>
      <c r="O18" s="47"/>
      <c r="P18" s="45"/>
      <c r="Q18" s="47"/>
    </row>
    <row r="19" spans="1:17" ht="12.75">
      <c r="A19" s="130" t="s">
        <v>202</v>
      </c>
      <c r="B19" s="168">
        <v>133649</v>
      </c>
      <c r="C19" s="187"/>
      <c r="D19" s="168">
        <v>105161</v>
      </c>
      <c r="E19" s="187"/>
      <c r="F19" s="168">
        <v>24179</v>
      </c>
      <c r="G19" s="187"/>
      <c r="H19" s="168">
        <v>722</v>
      </c>
      <c r="I19" s="187"/>
      <c r="J19" s="168">
        <v>3052</v>
      </c>
      <c r="K19" s="187"/>
      <c r="L19" s="168">
        <v>59</v>
      </c>
      <c r="M19" s="187"/>
      <c r="N19" s="169">
        <v>2977</v>
      </c>
      <c r="O19" s="187"/>
      <c r="P19" s="168">
        <v>5936</v>
      </c>
      <c r="Q19" s="187"/>
    </row>
    <row r="21" spans="1:17" ht="12.75">
      <c r="A21" s="217" t="s">
        <v>203</v>
      </c>
      <c r="B21" s="217"/>
      <c r="C21" s="217"/>
      <c r="D21" s="217"/>
      <c r="E21" s="217"/>
      <c r="F21" s="217"/>
      <c r="G21" s="217"/>
      <c r="H21" s="217"/>
      <c r="I21" s="217"/>
      <c r="J21" s="217"/>
      <c r="K21" s="217"/>
      <c r="L21" s="217"/>
      <c r="M21" s="217"/>
      <c r="N21" s="217"/>
      <c r="O21" s="217"/>
      <c r="P21" s="217"/>
      <c r="Q21" s="217"/>
    </row>
    <row r="23" spans="1:17" ht="26.25" customHeight="1">
      <c r="A23" s="206" t="s">
        <v>310</v>
      </c>
      <c r="B23" s="206"/>
      <c r="C23" s="206"/>
      <c r="D23" s="206"/>
      <c r="E23" s="206"/>
      <c r="F23" s="206"/>
      <c r="G23" s="206"/>
      <c r="H23" s="206"/>
      <c r="I23" s="206"/>
      <c r="J23" s="206"/>
      <c r="K23" s="206"/>
      <c r="L23" s="206"/>
      <c r="M23" s="206"/>
      <c r="N23" s="206"/>
      <c r="O23" s="206"/>
      <c r="P23" s="206"/>
      <c r="Q23" s="206"/>
    </row>
    <row r="25" spans="1:17" ht="12.75">
      <c r="A25" s="217" t="s">
        <v>308</v>
      </c>
      <c r="B25" s="217"/>
      <c r="C25" s="217"/>
      <c r="D25" s="217"/>
      <c r="E25" s="217"/>
      <c r="F25" s="217"/>
      <c r="G25" s="217"/>
      <c r="H25" s="217"/>
      <c r="I25" s="217"/>
      <c r="J25" s="217"/>
      <c r="K25" s="217"/>
      <c r="L25" s="217"/>
      <c r="M25" s="217"/>
      <c r="N25" s="217"/>
      <c r="O25" s="217"/>
      <c r="P25" s="217"/>
      <c r="Q25" s="217"/>
    </row>
  </sheetData>
  <mergeCells count="4">
    <mergeCell ref="A7:A9"/>
    <mergeCell ref="A21:Q21"/>
    <mergeCell ref="A23:Q23"/>
    <mergeCell ref="A25:Q25"/>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2:E371"/>
  <sheetViews>
    <sheetView workbookViewId="0" topLeftCell="A1">
      <selection activeCell="A1" sqref="A1"/>
    </sheetView>
  </sheetViews>
  <sheetFormatPr defaultColWidth="9.33203125" defaultRowHeight="12.75"/>
  <cols>
    <col min="1" max="1" width="12.16015625" style="3" customWidth="1"/>
    <col min="2" max="5" width="10.83203125" style="3" customWidth="1"/>
    <col min="6" max="16384" width="9.33203125" style="3" customWidth="1"/>
  </cols>
  <sheetData>
    <row r="2" spans="1:5" ht="12.75">
      <c r="A2" s="2" t="s">
        <v>244</v>
      </c>
      <c r="B2" s="2"/>
      <c r="C2" s="2"/>
      <c r="D2" s="2"/>
      <c r="E2" s="2"/>
    </row>
    <row r="3" spans="1:5" ht="12.75">
      <c r="A3" s="28" t="s">
        <v>245</v>
      </c>
      <c r="B3" s="2"/>
      <c r="C3" s="2"/>
      <c r="D3" s="2"/>
      <c r="E3" s="2"/>
    </row>
    <row r="4" spans="1:5" ht="12.75">
      <c r="A4" s="2" t="s">
        <v>289</v>
      </c>
      <c r="B4" s="2"/>
      <c r="C4" s="2"/>
      <c r="D4" s="2"/>
      <c r="E4" s="2"/>
    </row>
    <row r="5" spans="1:5" ht="12.75">
      <c r="A5" s="9"/>
      <c r="B5" s="9"/>
      <c r="C5" s="59"/>
      <c r="D5" s="60"/>
      <c r="E5" s="9"/>
    </row>
    <row r="6" spans="1:5" ht="12.75">
      <c r="A6" s="239" t="s">
        <v>25</v>
      </c>
      <c r="B6" s="140" t="s">
        <v>246</v>
      </c>
      <c r="C6" s="140" t="s">
        <v>247</v>
      </c>
      <c r="D6" s="170" t="s">
        <v>247</v>
      </c>
      <c r="E6" s="170" t="s">
        <v>247</v>
      </c>
    </row>
    <row r="7" spans="1:5" ht="13.5" customHeight="1">
      <c r="A7" s="209"/>
      <c r="B7" s="66" t="s">
        <v>125</v>
      </c>
      <c r="C7" s="67" t="s">
        <v>248</v>
      </c>
      <c r="D7" s="68" t="s">
        <v>249</v>
      </c>
      <c r="E7" s="171" t="s">
        <v>250</v>
      </c>
    </row>
    <row r="8" spans="1:5" ht="12.75">
      <c r="A8" s="172"/>
      <c r="B8" s="64"/>
      <c r="C8" s="64"/>
      <c r="D8" s="65"/>
      <c r="E8" s="173"/>
    </row>
    <row r="9" spans="1:5" s="61" customFormat="1" ht="12.75">
      <c r="A9" s="172">
        <v>1980</v>
      </c>
      <c r="B9" s="62">
        <v>145162</v>
      </c>
      <c r="C9" s="63">
        <v>1495</v>
      </c>
      <c r="D9" s="63">
        <v>23</v>
      </c>
      <c r="E9" s="174">
        <v>1</v>
      </c>
    </row>
    <row r="10" spans="1:5" s="61" customFormat="1" ht="12.75">
      <c r="A10" s="172">
        <v>1981</v>
      </c>
      <c r="B10" s="62">
        <v>140579</v>
      </c>
      <c r="C10" s="63">
        <v>1426</v>
      </c>
      <c r="D10" s="63">
        <v>25</v>
      </c>
      <c r="E10" s="174">
        <v>1</v>
      </c>
    </row>
    <row r="11" spans="1:5" s="61" customFormat="1" ht="12.75">
      <c r="A11" s="172">
        <v>1982</v>
      </c>
      <c r="B11" s="62">
        <v>137950</v>
      </c>
      <c r="C11" s="63">
        <v>1377</v>
      </c>
      <c r="D11" s="63">
        <v>16</v>
      </c>
      <c r="E11" s="175" t="s">
        <v>26</v>
      </c>
    </row>
    <row r="12" spans="1:5" s="61" customFormat="1" ht="12.75">
      <c r="A12" s="172">
        <v>1983</v>
      </c>
      <c r="B12" s="62">
        <v>133026</v>
      </c>
      <c r="C12" s="63">
        <v>1415</v>
      </c>
      <c r="D12" s="63">
        <v>14</v>
      </c>
      <c r="E12" s="175" t="s">
        <v>26</v>
      </c>
    </row>
    <row r="13" spans="1:5" s="61" customFormat="1" ht="12.75">
      <c r="A13" s="172">
        <v>1984</v>
      </c>
      <c r="B13" s="62">
        <v>135782</v>
      </c>
      <c r="C13" s="63">
        <v>1413</v>
      </c>
      <c r="D13" s="63">
        <v>19</v>
      </c>
      <c r="E13" s="175" t="s">
        <v>26</v>
      </c>
    </row>
    <row r="14" spans="1:5" s="61" customFormat="1" ht="12.75">
      <c r="A14" s="172">
        <v>1985</v>
      </c>
      <c r="B14" s="62">
        <v>138052</v>
      </c>
      <c r="C14" s="63">
        <v>1506</v>
      </c>
      <c r="D14" s="63">
        <v>21</v>
      </c>
      <c r="E14" s="174">
        <v>1</v>
      </c>
    </row>
    <row r="15" spans="1:5" s="61" customFormat="1" ht="12.75">
      <c r="A15" s="172">
        <v>1986</v>
      </c>
      <c r="B15" s="62">
        <v>137626</v>
      </c>
      <c r="C15" s="63">
        <v>1555</v>
      </c>
      <c r="D15" s="63">
        <v>27</v>
      </c>
      <c r="E15" s="174">
        <v>1</v>
      </c>
    </row>
    <row r="16" spans="1:5" s="61" customFormat="1" ht="12.75">
      <c r="A16" s="172">
        <v>1987</v>
      </c>
      <c r="B16" s="62">
        <v>140466</v>
      </c>
      <c r="C16" s="63">
        <v>1549</v>
      </c>
      <c r="D16" s="63">
        <v>27</v>
      </c>
      <c r="E16" s="174">
        <v>2</v>
      </c>
    </row>
    <row r="17" spans="1:5" s="61" customFormat="1" ht="12.75">
      <c r="A17" s="172">
        <v>1988</v>
      </c>
      <c r="B17" s="62">
        <v>139635</v>
      </c>
      <c r="C17" s="63">
        <v>1584</v>
      </c>
      <c r="D17" s="63">
        <v>30</v>
      </c>
      <c r="E17" s="174">
        <v>2</v>
      </c>
    </row>
    <row r="18" spans="1:5" s="61" customFormat="1" ht="12.75">
      <c r="A18" s="172">
        <v>1989</v>
      </c>
      <c r="B18" s="62">
        <v>148164</v>
      </c>
      <c r="C18" s="63">
        <v>1858</v>
      </c>
      <c r="D18" s="63">
        <v>42</v>
      </c>
      <c r="E18" s="174">
        <v>8</v>
      </c>
    </row>
    <row r="19" spans="1:5" s="61" customFormat="1" ht="12.75">
      <c r="A19" s="172"/>
      <c r="B19" s="62"/>
      <c r="C19" s="63"/>
      <c r="D19" s="63"/>
      <c r="E19" s="174"/>
    </row>
    <row r="20" spans="1:5" s="61" customFormat="1" ht="12.75">
      <c r="A20" s="172">
        <v>1990</v>
      </c>
      <c r="B20" s="62">
        <v>153080</v>
      </c>
      <c r="C20" s="63">
        <v>1897</v>
      </c>
      <c r="D20" s="63">
        <v>41</v>
      </c>
      <c r="E20" s="174">
        <v>1</v>
      </c>
    </row>
    <row r="21" spans="1:5" s="61" customFormat="1" ht="12.75">
      <c r="A21" s="172">
        <v>1991</v>
      </c>
      <c r="B21" s="62">
        <v>149478</v>
      </c>
      <c r="C21" s="63">
        <v>1933</v>
      </c>
      <c r="D21" s="63">
        <v>38</v>
      </c>
      <c r="E21" s="174">
        <v>1</v>
      </c>
    </row>
    <row r="22" spans="1:5" s="61" customFormat="1" ht="12.75">
      <c r="A22" s="172">
        <v>1992</v>
      </c>
      <c r="B22" s="62">
        <v>143827</v>
      </c>
      <c r="C22" s="63">
        <v>1842</v>
      </c>
      <c r="D22" s="63">
        <v>43</v>
      </c>
      <c r="E22" s="174">
        <v>2</v>
      </c>
    </row>
    <row r="23" spans="1:5" s="61" customFormat="1" ht="12.75">
      <c r="A23" s="172">
        <v>1993</v>
      </c>
      <c r="B23" s="62">
        <v>139560</v>
      </c>
      <c r="C23" s="63">
        <v>1748</v>
      </c>
      <c r="D23" s="63">
        <v>60</v>
      </c>
      <c r="E23" s="174">
        <v>2</v>
      </c>
    </row>
    <row r="24" spans="1:5" s="61" customFormat="1" ht="12.75">
      <c r="A24" s="172">
        <v>1994</v>
      </c>
      <c r="B24" s="62">
        <v>137844</v>
      </c>
      <c r="C24" s="63">
        <v>1901</v>
      </c>
      <c r="D24" s="63">
        <v>69</v>
      </c>
      <c r="E24" s="174">
        <v>6</v>
      </c>
    </row>
    <row r="25" spans="1:5" s="61" customFormat="1" ht="12.75">
      <c r="A25" s="172">
        <v>1995</v>
      </c>
      <c r="B25" s="63">
        <v>134169</v>
      </c>
      <c r="C25" s="63">
        <v>1795</v>
      </c>
      <c r="D25" s="63">
        <v>62</v>
      </c>
      <c r="E25" s="174">
        <v>1</v>
      </c>
    </row>
    <row r="26" spans="1:5" s="61" customFormat="1" ht="12.75">
      <c r="A26" s="172">
        <v>1996</v>
      </c>
      <c r="B26" s="63">
        <v>133231</v>
      </c>
      <c r="C26" s="63">
        <v>1809</v>
      </c>
      <c r="D26" s="63">
        <v>77</v>
      </c>
      <c r="E26" s="174">
        <v>12</v>
      </c>
    </row>
    <row r="27" spans="1:5" s="61" customFormat="1" ht="12.75">
      <c r="A27" s="172">
        <v>1997</v>
      </c>
      <c r="B27" s="62">
        <v>133549</v>
      </c>
      <c r="C27" s="63">
        <v>1921</v>
      </c>
      <c r="D27" s="63">
        <v>72</v>
      </c>
      <c r="E27" s="174">
        <v>9</v>
      </c>
    </row>
    <row r="28" spans="1:5" s="61" customFormat="1" ht="12.75">
      <c r="A28" s="172">
        <v>1998</v>
      </c>
      <c r="B28" s="62">
        <v>133649</v>
      </c>
      <c r="C28" s="63">
        <f>3969/2</f>
        <v>1984.5</v>
      </c>
      <c r="D28" s="63">
        <f>262/3</f>
        <v>87.33333333333333</v>
      </c>
      <c r="E28" s="174">
        <f>32/4</f>
        <v>8</v>
      </c>
    </row>
    <row r="29" spans="1:5" s="61" customFormat="1" ht="12.75">
      <c r="A29" s="176"/>
      <c r="B29" s="177"/>
      <c r="C29" s="178"/>
      <c r="D29" s="178"/>
      <c r="E29" s="179"/>
    </row>
    <row r="30" s="61" customFormat="1" ht="12.75">
      <c r="E30" s="3"/>
    </row>
    <row r="31" spans="1:5" s="61" customFormat="1" ht="25.5" customHeight="1">
      <c r="A31" s="206" t="s">
        <v>309</v>
      </c>
      <c r="B31" s="206"/>
      <c r="C31" s="206"/>
      <c r="D31" s="206"/>
      <c r="E31" s="206"/>
    </row>
    <row r="32" spans="1:5" s="61" customFormat="1" ht="12.75">
      <c r="A32" s="3"/>
      <c r="B32" s="3"/>
      <c r="C32" s="3"/>
      <c r="D32" s="3"/>
      <c r="E32" s="3"/>
    </row>
    <row r="33" spans="1:5" s="61" customFormat="1" ht="12.75">
      <c r="A33" s="3"/>
      <c r="B33" s="3"/>
      <c r="C33" s="3"/>
      <c r="D33" s="3"/>
      <c r="E33" s="3"/>
    </row>
    <row r="34" spans="1:5" s="61" customFormat="1" ht="12.75">
      <c r="A34" s="3"/>
      <c r="B34" s="3"/>
      <c r="C34" s="3"/>
      <c r="D34" s="3"/>
      <c r="E34" s="3"/>
    </row>
    <row r="35" spans="1:5" s="61" customFormat="1" ht="12.75">
      <c r="A35" s="3"/>
      <c r="B35" s="3"/>
      <c r="C35" s="3"/>
      <c r="D35" s="3"/>
      <c r="E35" s="3"/>
    </row>
    <row r="36" spans="1:5" s="61" customFormat="1" ht="12.75">
      <c r="A36" s="3"/>
      <c r="B36" s="3"/>
      <c r="C36" s="3"/>
      <c r="D36" s="3"/>
      <c r="E36" s="3"/>
    </row>
    <row r="37" spans="1:5" s="61" customFormat="1" ht="12.75">
      <c r="A37" s="3"/>
      <c r="B37" s="3"/>
      <c r="C37" s="3"/>
      <c r="D37" s="3"/>
      <c r="E37" s="3"/>
    </row>
    <row r="38" spans="1:5" s="61" customFormat="1" ht="12.75">
      <c r="A38" s="3"/>
      <c r="B38" s="3"/>
      <c r="C38" s="3"/>
      <c r="D38" s="3"/>
      <c r="E38" s="3"/>
    </row>
    <row r="39" spans="1:5" s="61" customFormat="1" ht="12.75">
      <c r="A39" s="3"/>
      <c r="B39" s="3"/>
      <c r="C39" s="3"/>
      <c r="D39" s="3"/>
      <c r="E39" s="3"/>
    </row>
    <row r="40" spans="1:5" s="61" customFormat="1" ht="12.75">
      <c r="A40" s="3"/>
      <c r="B40" s="3"/>
      <c r="C40" s="3"/>
      <c r="D40" s="3"/>
      <c r="E40" s="3"/>
    </row>
    <row r="41" spans="1:5" s="61" customFormat="1" ht="12.75">
      <c r="A41" s="3"/>
      <c r="B41" s="3"/>
      <c r="C41" s="3"/>
      <c r="D41" s="3"/>
      <c r="E41" s="3"/>
    </row>
    <row r="42" spans="1:5" s="61" customFormat="1" ht="12.75">
      <c r="A42" s="3"/>
      <c r="B42" s="3"/>
      <c r="C42" s="3"/>
      <c r="D42" s="3"/>
      <c r="E42" s="3"/>
    </row>
    <row r="43" spans="1:5" s="61" customFormat="1" ht="12.75">
      <c r="A43" s="3"/>
      <c r="B43" s="3"/>
      <c r="C43" s="3"/>
      <c r="D43" s="3"/>
      <c r="E43" s="3"/>
    </row>
    <row r="44" spans="1:5" s="61" customFormat="1" ht="12.75">
      <c r="A44" s="3"/>
      <c r="B44" s="3"/>
      <c r="C44" s="3"/>
      <c r="D44" s="3"/>
      <c r="E44" s="3"/>
    </row>
    <row r="45" spans="1:5" s="61" customFormat="1" ht="12.75">
      <c r="A45" s="3"/>
      <c r="B45" s="3"/>
      <c r="C45" s="3"/>
      <c r="D45" s="3"/>
      <c r="E45" s="3"/>
    </row>
    <row r="46" spans="1:5" s="61" customFormat="1" ht="12.75">
      <c r="A46" s="3"/>
      <c r="B46" s="3"/>
      <c r="C46" s="3"/>
      <c r="D46" s="3"/>
      <c r="E46" s="3"/>
    </row>
    <row r="47" spans="1:5" s="61" customFormat="1" ht="12.75">
      <c r="A47" s="3"/>
      <c r="B47" s="3"/>
      <c r="C47" s="3"/>
      <c r="D47" s="3"/>
      <c r="E47" s="3"/>
    </row>
    <row r="48" spans="1:5" s="61" customFormat="1" ht="12.75">
      <c r="A48" s="3"/>
      <c r="B48" s="3"/>
      <c r="C48" s="3"/>
      <c r="D48" s="3"/>
      <c r="E48" s="3"/>
    </row>
    <row r="49" spans="1:5" s="61" customFormat="1" ht="12.75">
      <c r="A49" s="3"/>
      <c r="B49" s="3"/>
      <c r="C49" s="3"/>
      <c r="D49" s="3"/>
      <c r="E49" s="3"/>
    </row>
    <row r="50" spans="1:5" s="61" customFormat="1" ht="12.75">
      <c r="A50" s="3"/>
      <c r="B50" s="3"/>
      <c r="C50" s="3"/>
      <c r="D50" s="3"/>
      <c r="E50" s="3"/>
    </row>
    <row r="51" spans="1:5" s="61" customFormat="1" ht="12.75">
      <c r="A51" s="3"/>
      <c r="B51" s="3"/>
      <c r="C51" s="3"/>
      <c r="D51" s="3"/>
      <c r="E51" s="3"/>
    </row>
    <row r="52" spans="1:5" s="61" customFormat="1" ht="12.75">
      <c r="A52" s="3"/>
      <c r="B52" s="3"/>
      <c r="C52" s="3"/>
      <c r="D52" s="3"/>
      <c r="E52" s="3"/>
    </row>
    <row r="53" spans="1:5" s="61" customFormat="1" ht="12.75">
      <c r="A53" s="3"/>
      <c r="B53" s="3"/>
      <c r="C53" s="3"/>
      <c r="D53" s="3"/>
      <c r="E53" s="3"/>
    </row>
    <row r="54" spans="1:5" s="61" customFormat="1" ht="12.75">
      <c r="A54" s="3"/>
      <c r="B54" s="3"/>
      <c r="C54" s="3"/>
      <c r="D54" s="3"/>
      <c r="E54" s="3"/>
    </row>
    <row r="55" spans="1:5" s="61" customFormat="1" ht="12.75">
      <c r="A55" s="3"/>
      <c r="B55" s="3"/>
      <c r="C55" s="3"/>
      <c r="D55" s="3"/>
      <c r="E55" s="3"/>
    </row>
    <row r="56" spans="1:5" s="61" customFormat="1" ht="12.75">
      <c r="A56" s="3"/>
      <c r="B56" s="3"/>
      <c r="C56" s="3"/>
      <c r="D56" s="3"/>
      <c r="E56" s="3"/>
    </row>
    <row r="57" spans="1:5" s="61" customFormat="1" ht="12.75">
      <c r="A57" s="3"/>
      <c r="B57" s="3"/>
      <c r="C57" s="3"/>
      <c r="D57" s="3"/>
      <c r="E57" s="3"/>
    </row>
    <row r="58" spans="1:5" s="61" customFormat="1" ht="12.75">
      <c r="A58" s="3"/>
      <c r="B58" s="3"/>
      <c r="C58" s="3"/>
      <c r="D58" s="3"/>
      <c r="E58" s="3"/>
    </row>
    <row r="59" spans="1:5" s="61" customFormat="1" ht="12.75">
      <c r="A59" s="3"/>
      <c r="B59" s="3"/>
      <c r="C59" s="3"/>
      <c r="D59" s="3"/>
      <c r="E59" s="3"/>
    </row>
    <row r="60" spans="1:5" s="61" customFormat="1" ht="12.75">
      <c r="A60" s="3"/>
      <c r="B60" s="3"/>
      <c r="C60" s="3"/>
      <c r="D60" s="3"/>
      <c r="E60" s="3"/>
    </row>
    <row r="61" spans="1:5" s="61" customFormat="1" ht="12.75">
      <c r="A61" s="3"/>
      <c r="B61" s="3"/>
      <c r="C61" s="3"/>
      <c r="D61" s="3"/>
      <c r="E61" s="3"/>
    </row>
    <row r="62" spans="1:5" s="61" customFormat="1" ht="12.75">
      <c r="A62" s="3"/>
      <c r="B62" s="3"/>
      <c r="C62" s="3"/>
      <c r="D62" s="3"/>
      <c r="E62" s="3"/>
    </row>
    <row r="63" spans="1:5" s="61" customFormat="1" ht="12.75">
      <c r="A63" s="3"/>
      <c r="B63" s="3"/>
      <c r="C63" s="3"/>
      <c r="D63" s="3"/>
      <c r="E63" s="3"/>
    </row>
    <row r="64" spans="1:5" s="61" customFormat="1" ht="12.75">
      <c r="A64" s="3"/>
      <c r="B64" s="3"/>
      <c r="C64" s="3"/>
      <c r="D64" s="3"/>
      <c r="E64" s="3"/>
    </row>
    <row r="65" spans="1:5" s="61" customFormat="1" ht="12.75">
      <c r="A65" s="3"/>
      <c r="B65" s="3"/>
      <c r="C65" s="3"/>
      <c r="D65" s="3"/>
      <c r="E65" s="3"/>
    </row>
    <row r="66" spans="1:5" s="61" customFormat="1" ht="12.75">
      <c r="A66" s="3"/>
      <c r="B66" s="3"/>
      <c r="C66" s="3"/>
      <c r="D66" s="3"/>
      <c r="E66" s="3"/>
    </row>
    <row r="67" spans="1:5" s="61" customFormat="1" ht="12.75">
      <c r="A67" s="3"/>
      <c r="B67" s="3"/>
      <c r="C67" s="3"/>
      <c r="D67" s="3"/>
      <c r="E67" s="3"/>
    </row>
    <row r="68" spans="1:5" s="61" customFormat="1" ht="12.75">
      <c r="A68" s="3"/>
      <c r="B68" s="3"/>
      <c r="C68" s="3"/>
      <c r="D68" s="3"/>
      <c r="E68" s="3"/>
    </row>
    <row r="69" spans="1:5" s="61" customFormat="1" ht="12.75">
      <c r="A69" s="3"/>
      <c r="B69" s="3"/>
      <c r="C69" s="3"/>
      <c r="D69" s="3"/>
      <c r="E69" s="3"/>
    </row>
    <row r="70" spans="1:5" s="61" customFormat="1" ht="12.75">
      <c r="A70" s="3"/>
      <c r="B70" s="3"/>
      <c r="C70" s="3"/>
      <c r="D70" s="3"/>
      <c r="E70" s="3"/>
    </row>
    <row r="71" spans="1:5" s="61" customFormat="1" ht="12.75">
      <c r="A71" s="3"/>
      <c r="B71" s="3"/>
      <c r="C71" s="3"/>
      <c r="D71" s="3"/>
      <c r="E71" s="3"/>
    </row>
    <row r="72" spans="1:5" s="61" customFormat="1" ht="12.75">
      <c r="A72" s="3"/>
      <c r="B72" s="3"/>
      <c r="C72" s="3"/>
      <c r="D72" s="3"/>
      <c r="E72" s="3"/>
    </row>
    <row r="73" spans="1:5" s="61" customFormat="1" ht="12.75">
      <c r="A73" s="3"/>
      <c r="B73" s="3"/>
      <c r="C73" s="3"/>
      <c r="D73" s="3"/>
      <c r="E73" s="3"/>
    </row>
    <row r="74" spans="1:5" s="61" customFormat="1" ht="12.75">
      <c r="A74" s="3"/>
      <c r="B74" s="3"/>
      <c r="C74" s="3"/>
      <c r="D74" s="3"/>
      <c r="E74" s="3"/>
    </row>
    <row r="75" spans="1:5" s="61" customFormat="1" ht="12.75">
      <c r="A75" s="3"/>
      <c r="B75" s="3"/>
      <c r="C75" s="3"/>
      <c r="D75" s="3"/>
      <c r="E75" s="3"/>
    </row>
    <row r="76" spans="1:5" s="61" customFormat="1" ht="12.75">
      <c r="A76" s="3"/>
      <c r="B76" s="3"/>
      <c r="C76" s="3"/>
      <c r="D76" s="3"/>
      <c r="E76" s="3"/>
    </row>
    <row r="77" spans="1:5" s="61" customFormat="1" ht="12.75">
      <c r="A77" s="3"/>
      <c r="B77" s="3"/>
      <c r="C77" s="3"/>
      <c r="D77" s="3"/>
      <c r="E77" s="3"/>
    </row>
    <row r="78" spans="1:5" s="61" customFormat="1" ht="12.75">
      <c r="A78" s="3"/>
      <c r="B78" s="3"/>
      <c r="C78" s="3"/>
      <c r="D78" s="3"/>
      <c r="E78" s="3"/>
    </row>
    <row r="79" spans="1:5" s="61" customFormat="1" ht="12.75">
      <c r="A79" s="3"/>
      <c r="B79" s="3"/>
      <c r="C79" s="3"/>
      <c r="D79" s="3"/>
      <c r="E79" s="3"/>
    </row>
    <row r="80" spans="1:5" s="61" customFormat="1" ht="12.75">
      <c r="A80" s="3"/>
      <c r="B80" s="3"/>
      <c r="C80" s="3"/>
      <c r="D80" s="3"/>
      <c r="E80" s="3"/>
    </row>
    <row r="81" spans="1:5" s="61" customFormat="1" ht="12.75">
      <c r="A81" s="3"/>
      <c r="B81" s="3"/>
      <c r="C81" s="3"/>
      <c r="D81" s="3"/>
      <c r="E81" s="3"/>
    </row>
    <row r="82" spans="1:5" s="61" customFormat="1" ht="12.75">
      <c r="A82" s="3"/>
      <c r="B82" s="3"/>
      <c r="C82" s="3"/>
      <c r="D82" s="3"/>
      <c r="E82" s="3"/>
    </row>
    <row r="83" spans="1:5" s="61" customFormat="1" ht="12.75">
      <c r="A83" s="3"/>
      <c r="B83" s="3"/>
      <c r="C83" s="3"/>
      <c r="D83" s="3"/>
      <c r="E83" s="3"/>
    </row>
    <row r="84" spans="1:5" s="61" customFormat="1" ht="12.75">
      <c r="A84" s="3"/>
      <c r="B84" s="3"/>
      <c r="C84" s="3"/>
      <c r="D84" s="3"/>
      <c r="E84" s="3"/>
    </row>
    <row r="85" spans="1:5" s="61" customFormat="1" ht="12.75">
      <c r="A85" s="3"/>
      <c r="B85" s="3"/>
      <c r="C85" s="3"/>
      <c r="D85" s="3"/>
      <c r="E85" s="3"/>
    </row>
    <row r="86" spans="1:5" s="61" customFormat="1" ht="12.75">
      <c r="A86" s="3"/>
      <c r="B86" s="3"/>
      <c r="C86" s="3"/>
      <c r="D86" s="3"/>
      <c r="E86" s="3"/>
    </row>
    <row r="87" spans="1:5" s="61" customFormat="1" ht="12.75">
      <c r="A87" s="3"/>
      <c r="B87" s="3"/>
      <c r="C87" s="3"/>
      <c r="D87" s="3"/>
      <c r="E87" s="3"/>
    </row>
    <row r="88" spans="1:5" s="61" customFormat="1" ht="12.75">
      <c r="A88" s="3"/>
      <c r="B88" s="3"/>
      <c r="C88" s="3"/>
      <c r="D88" s="3"/>
      <c r="E88" s="3"/>
    </row>
    <row r="89" spans="1:5" s="61" customFormat="1" ht="12.75">
      <c r="A89" s="3"/>
      <c r="B89" s="3"/>
      <c r="C89" s="3"/>
      <c r="D89" s="3"/>
      <c r="E89" s="3"/>
    </row>
    <row r="90" spans="1:5" s="61" customFormat="1" ht="12.75">
      <c r="A90" s="3"/>
      <c r="B90" s="3"/>
      <c r="C90" s="3"/>
      <c r="D90" s="3"/>
      <c r="E90" s="3"/>
    </row>
    <row r="91" spans="1:5" s="61" customFormat="1" ht="12.75">
      <c r="A91" s="3"/>
      <c r="B91" s="3"/>
      <c r="C91" s="3"/>
      <c r="D91" s="3"/>
      <c r="E91" s="3"/>
    </row>
    <row r="92" spans="1:5" s="61" customFormat="1" ht="12.75">
      <c r="A92" s="3"/>
      <c r="B92" s="3"/>
      <c r="C92" s="3"/>
      <c r="D92" s="3"/>
      <c r="E92" s="3"/>
    </row>
    <row r="93" spans="1:5" s="61" customFormat="1" ht="12.75">
      <c r="A93" s="3"/>
      <c r="B93" s="3"/>
      <c r="C93" s="3"/>
      <c r="D93" s="3"/>
      <c r="E93" s="3"/>
    </row>
    <row r="94" spans="1:5" s="61" customFormat="1" ht="12.75">
      <c r="A94" s="3"/>
      <c r="B94" s="3"/>
      <c r="C94" s="3"/>
      <c r="D94" s="3"/>
      <c r="E94" s="3"/>
    </row>
    <row r="95" spans="1:5" s="61" customFormat="1" ht="12.75">
      <c r="A95" s="3"/>
      <c r="B95" s="3"/>
      <c r="C95" s="3"/>
      <c r="D95" s="3"/>
      <c r="E95" s="3"/>
    </row>
    <row r="96" spans="1:5" s="61" customFormat="1" ht="12.75">
      <c r="A96" s="3"/>
      <c r="B96" s="3"/>
      <c r="C96" s="3"/>
      <c r="D96" s="3"/>
      <c r="E96" s="3"/>
    </row>
    <row r="97" spans="1:5" s="61" customFormat="1" ht="12.75">
      <c r="A97" s="3"/>
      <c r="B97" s="3"/>
      <c r="C97" s="3"/>
      <c r="D97" s="3"/>
      <c r="E97" s="3"/>
    </row>
    <row r="98" spans="1:5" s="61" customFormat="1" ht="12.75">
      <c r="A98" s="3"/>
      <c r="B98" s="3"/>
      <c r="C98" s="3"/>
      <c r="D98" s="3"/>
      <c r="E98" s="3"/>
    </row>
    <row r="99" spans="1:5" s="61" customFormat="1" ht="12.75">
      <c r="A99" s="3"/>
      <c r="B99" s="3"/>
      <c r="C99" s="3"/>
      <c r="D99" s="3"/>
      <c r="E99" s="3"/>
    </row>
    <row r="100" spans="1:5" s="61" customFormat="1" ht="12.75">
      <c r="A100" s="3"/>
      <c r="B100" s="3"/>
      <c r="C100" s="3"/>
      <c r="D100" s="3"/>
      <c r="E100" s="3"/>
    </row>
    <row r="101" spans="1:5" s="61" customFormat="1" ht="12.75">
      <c r="A101" s="3"/>
      <c r="B101" s="3"/>
      <c r="C101" s="3"/>
      <c r="D101" s="3"/>
      <c r="E101" s="3"/>
    </row>
    <row r="102" spans="1:5" s="61" customFormat="1" ht="12.75">
      <c r="A102" s="3"/>
      <c r="B102" s="3"/>
      <c r="C102" s="3"/>
      <c r="D102" s="3"/>
      <c r="E102" s="3"/>
    </row>
    <row r="103" spans="1:5" s="61" customFormat="1" ht="12.75">
      <c r="A103" s="3"/>
      <c r="B103" s="3"/>
      <c r="C103" s="3"/>
      <c r="D103" s="3"/>
      <c r="E103" s="3"/>
    </row>
    <row r="104" spans="1:5" s="61" customFormat="1" ht="12.75">
      <c r="A104" s="3"/>
      <c r="B104" s="3"/>
      <c r="C104" s="3"/>
      <c r="D104" s="3"/>
      <c r="E104" s="3"/>
    </row>
    <row r="105" spans="1:5" s="61" customFormat="1" ht="12.75">
      <c r="A105" s="3"/>
      <c r="B105" s="3"/>
      <c r="C105" s="3"/>
      <c r="D105" s="3"/>
      <c r="E105" s="3"/>
    </row>
    <row r="106" spans="1:5" s="61" customFormat="1" ht="12.75">
      <c r="A106" s="3"/>
      <c r="B106" s="3"/>
      <c r="C106" s="3"/>
      <c r="D106" s="3"/>
      <c r="E106" s="3"/>
    </row>
    <row r="107" spans="1:5" s="61" customFormat="1" ht="12.75">
      <c r="A107" s="3"/>
      <c r="B107" s="3"/>
      <c r="C107" s="3"/>
      <c r="D107" s="3"/>
      <c r="E107" s="3"/>
    </row>
    <row r="108" spans="1:5" s="61" customFormat="1" ht="12.75">
      <c r="A108" s="3"/>
      <c r="B108" s="3"/>
      <c r="C108" s="3"/>
      <c r="D108" s="3"/>
      <c r="E108" s="3"/>
    </row>
    <row r="109" spans="1:5" s="61" customFormat="1" ht="12.75">
      <c r="A109" s="3"/>
      <c r="B109" s="3"/>
      <c r="C109" s="3"/>
      <c r="D109" s="3"/>
      <c r="E109" s="3"/>
    </row>
    <row r="110" spans="1:5" s="61" customFormat="1" ht="12.75">
      <c r="A110" s="3"/>
      <c r="B110" s="3"/>
      <c r="C110" s="3"/>
      <c r="D110" s="3"/>
      <c r="E110" s="3"/>
    </row>
    <row r="111" spans="1:5" s="61" customFormat="1" ht="12.75">
      <c r="A111" s="3"/>
      <c r="B111" s="3"/>
      <c r="C111" s="3"/>
      <c r="D111" s="3"/>
      <c r="E111" s="3"/>
    </row>
    <row r="112" spans="1:5" s="61" customFormat="1" ht="12.75">
      <c r="A112" s="3"/>
      <c r="B112" s="3"/>
      <c r="C112" s="3"/>
      <c r="D112" s="3"/>
      <c r="E112" s="3"/>
    </row>
    <row r="113" spans="1:5" s="61" customFormat="1" ht="12.75">
      <c r="A113" s="3"/>
      <c r="B113" s="3"/>
      <c r="C113" s="3"/>
      <c r="D113" s="3"/>
      <c r="E113" s="3"/>
    </row>
    <row r="114" spans="1:5" s="61" customFormat="1" ht="12.75">
      <c r="A114" s="3"/>
      <c r="B114" s="3"/>
      <c r="C114" s="3"/>
      <c r="D114" s="3"/>
      <c r="E114" s="3"/>
    </row>
    <row r="115" spans="1:5" s="61" customFormat="1" ht="12.75">
      <c r="A115" s="3"/>
      <c r="B115" s="3"/>
      <c r="C115" s="3"/>
      <c r="D115" s="3"/>
      <c r="E115" s="3"/>
    </row>
    <row r="116" spans="1:5" s="61" customFormat="1" ht="12.75">
      <c r="A116" s="3"/>
      <c r="B116" s="3"/>
      <c r="C116" s="3"/>
      <c r="D116" s="3"/>
      <c r="E116" s="3"/>
    </row>
    <row r="117" spans="1:5" s="61" customFormat="1" ht="12.75">
      <c r="A117" s="3"/>
      <c r="B117" s="3"/>
      <c r="C117" s="3"/>
      <c r="D117" s="3"/>
      <c r="E117" s="3"/>
    </row>
    <row r="118" spans="1:5" s="61" customFormat="1" ht="12.75">
      <c r="A118" s="3"/>
      <c r="B118" s="3"/>
      <c r="C118" s="3"/>
      <c r="D118" s="3"/>
      <c r="E118" s="3"/>
    </row>
    <row r="119" spans="1:5" s="61" customFormat="1" ht="12.75">
      <c r="A119" s="3"/>
      <c r="B119" s="3"/>
      <c r="C119" s="3"/>
      <c r="D119" s="3"/>
      <c r="E119" s="3"/>
    </row>
    <row r="120" spans="1:5" s="61" customFormat="1" ht="12.75">
      <c r="A120" s="3"/>
      <c r="B120" s="3"/>
      <c r="C120" s="3"/>
      <c r="D120" s="3"/>
      <c r="E120" s="3"/>
    </row>
    <row r="121" spans="1:5" s="61" customFormat="1" ht="12.75">
      <c r="A121" s="3"/>
      <c r="B121" s="3"/>
      <c r="C121" s="3"/>
      <c r="D121" s="3"/>
      <c r="E121" s="3"/>
    </row>
    <row r="122" spans="1:5" s="61" customFormat="1" ht="12.75">
      <c r="A122" s="3"/>
      <c r="B122" s="3"/>
      <c r="C122" s="3"/>
      <c r="D122" s="3"/>
      <c r="E122" s="3"/>
    </row>
    <row r="123" spans="1:5" s="61" customFormat="1" ht="12.75">
      <c r="A123" s="3"/>
      <c r="B123" s="3"/>
      <c r="C123" s="3"/>
      <c r="D123" s="3"/>
      <c r="E123" s="3"/>
    </row>
    <row r="124" spans="1:5" s="61" customFormat="1" ht="12.75">
      <c r="A124" s="3"/>
      <c r="B124" s="3"/>
      <c r="C124" s="3"/>
      <c r="D124" s="3"/>
      <c r="E124" s="3"/>
    </row>
    <row r="125" spans="1:5" s="61" customFormat="1" ht="12.75">
      <c r="A125" s="3"/>
      <c r="B125" s="3"/>
      <c r="C125" s="3"/>
      <c r="D125" s="3"/>
      <c r="E125" s="3"/>
    </row>
    <row r="126" spans="1:5" s="61" customFormat="1" ht="12.75">
      <c r="A126" s="3"/>
      <c r="B126" s="3"/>
      <c r="C126" s="3"/>
      <c r="D126" s="3"/>
      <c r="E126" s="3"/>
    </row>
    <row r="127" spans="1:5" s="61" customFormat="1" ht="12.75">
      <c r="A127" s="3"/>
      <c r="B127" s="3"/>
      <c r="C127" s="3"/>
      <c r="D127" s="3"/>
      <c r="E127" s="3"/>
    </row>
    <row r="128" spans="1:5" s="61" customFormat="1" ht="12.75">
      <c r="A128" s="3"/>
      <c r="B128" s="3"/>
      <c r="C128" s="3"/>
      <c r="D128" s="3"/>
      <c r="E128" s="3"/>
    </row>
    <row r="129" spans="1:5" s="61" customFormat="1" ht="12.75">
      <c r="A129" s="3"/>
      <c r="B129" s="3"/>
      <c r="C129" s="3"/>
      <c r="D129" s="3"/>
      <c r="E129" s="3"/>
    </row>
    <row r="130" spans="1:5" s="61" customFormat="1" ht="12.75">
      <c r="A130" s="3"/>
      <c r="B130" s="3"/>
      <c r="C130" s="3"/>
      <c r="D130" s="3"/>
      <c r="E130" s="3"/>
    </row>
    <row r="131" spans="1:5" s="61" customFormat="1" ht="12.75">
      <c r="A131" s="3"/>
      <c r="B131" s="3"/>
      <c r="C131" s="3"/>
      <c r="D131" s="3"/>
      <c r="E131" s="3"/>
    </row>
    <row r="132" spans="1:5" s="61" customFormat="1" ht="12.75">
      <c r="A132" s="3"/>
      <c r="B132" s="3"/>
      <c r="C132" s="3"/>
      <c r="D132" s="3"/>
      <c r="E132" s="3"/>
    </row>
    <row r="133" spans="1:5" s="61" customFormat="1" ht="12.75">
      <c r="A133" s="3"/>
      <c r="B133" s="3"/>
      <c r="C133" s="3"/>
      <c r="D133" s="3"/>
      <c r="E133" s="3"/>
    </row>
    <row r="134" spans="1:5" s="61" customFormat="1" ht="12.75">
      <c r="A134" s="3"/>
      <c r="B134" s="3"/>
      <c r="C134" s="3"/>
      <c r="D134" s="3"/>
      <c r="E134" s="3"/>
    </row>
    <row r="135" spans="1:5" s="61" customFormat="1" ht="12.75">
      <c r="A135" s="3"/>
      <c r="B135" s="3"/>
      <c r="C135" s="3"/>
      <c r="D135" s="3"/>
      <c r="E135" s="3"/>
    </row>
    <row r="136" spans="1:5" s="61" customFormat="1" ht="12.75">
      <c r="A136" s="3"/>
      <c r="B136" s="3"/>
      <c r="C136" s="3"/>
      <c r="D136" s="3"/>
      <c r="E136" s="3"/>
    </row>
    <row r="137" spans="1:5" s="61" customFormat="1" ht="12.75">
      <c r="A137" s="3"/>
      <c r="B137" s="3"/>
      <c r="C137" s="3"/>
      <c r="D137" s="3"/>
      <c r="E137" s="3"/>
    </row>
    <row r="138" spans="1:5" s="61" customFormat="1" ht="12.75">
      <c r="A138" s="3"/>
      <c r="B138" s="3"/>
      <c r="C138" s="3"/>
      <c r="D138" s="3"/>
      <c r="E138" s="3"/>
    </row>
    <row r="139" spans="1:5" s="61" customFormat="1" ht="12.75">
      <c r="A139" s="3"/>
      <c r="B139" s="3"/>
      <c r="C139" s="3"/>
      <c r="D139" s="3"/>
      <c r="E139" s="3"/>
    </row>
    <row r="140" spans="1:5" s="61" customFormat="1" ht="12.75">
      <c r="A140" s="3"/>
      <c r="B140" s="3"/>
      <c r="C140" s="3"/>
      <c r="D140" s="3"/>
      <c r="E140" s="3"/>
    </row>
    <row r="141" spans="1:5" s="61" customFormat="1" ht="12.75">
      <c r="A141" s="3"/>
      <c r="B141" s="3"/>
      <c r="C141" s="3"/>
      <c r="D141" s="3"/>
      <c r="E141" s="3"/>
    </row>
    <row r="142" spans="1:5" s="61" customFormat="1" ht="12.75">
      <c r="A142" s="3"/>
      <c r="B142" s="3"/>
      <c r="C142" s="3"/>
      <c r="D142" s="3"/>
      <c r="E142" s="3"/>
    </row>
    <row r="143" spans="1:5" s="61" customFormat="1" ht="12.75">
      <c r="A143" s="3"/>
      <c r="B143" s="3"/>
      <c r="C143" s="3"/>
      <c r="D143" s="3"/>
      <c r="E143" s="3"/>
    </row>
    <row r="144" spans="1:5" s="61" customFormat="1" ht="12.75">
      <c r="A144" s="3"/>
      <c r="B144" s="3"/>
      <c r="C144" s="3"/>
      <c r="D144" s="3"/>
      <c r="E144" s="3"/>
    </row>
    <row r="145" spans="1:5" s="61" customFormat="1" ht="12.75">
      <c r="A145" s="3"/>
      <c r="B145" s="3"/>
      <c r="C145" s="3"/>
      <c r="D145" s="3"/>
      <c r="E145" s="3"/>
    </row>
    <row r="146" spans="1:5" s="61" customFormat="1" ht="12.75">
      <c r="A146" s="3"/>
      <c r="B146" s="3"/>
      <c r="C146" s="3"/>
      <c r="D146" s="3"/>
      <c r="E146" s="3"/>
    </row>
    <row r="147" spans="1:5" s="61" customFormat="1" ht="12.75">
      <c r="A147" s="3"/>
      <c r="B147" s="3"/>
      <c r="C147" s="3"/>
      <c r="D147" s="3"/>
      <c r="E147" s="3"/>
    </row>
    <row r="148" spans="1:5" s="61" customFormat="1" ht="12.75">
      <c r="A148" s="3"/>
      <c r="B148" s="3"/>
      <c r="C148" s="3"/>
      <c r="D148" s="3"/>
      <c r="E148" s="3"/>
    </row>
    <row r="149" spans="1:5" s="61" customFormat="1" ht="12.75">
      <c r="A149" s="3"/>
      <c r="B149" s="3"/>
      <c r="C149" s="3"/>
      <c r="D149" s="3"/>
      <c r="E149" s="3"/>
    </row>
    <row r="150" spans="1:5" s="61" customFormat="1" ht="12.75">
      <c r="A150" s="3"/>
      <c r="B150" s="3"/>
      <c r="C150" s="3"/>
      <c r="D150" s="3"/>
      <c r="E150" s="3"/>
    </row>
    <row r="151" spans="1:5" s="61" customFormat="1" ht="12.75">
      <c r="A151" s="3"/>
      <c r="B151" s="3"/>
      <c r="C151" s="3"/>
      <c r="D151" s="3"/>
      <c r="E151" s="3"/>
    </row>
    <row r="152" spans="1:5" s="61" customFormat="1" ht="12.75">
      <c r="A152" s="3"/>
      <c r="B152" s="3"/>
      <c r="C152" s="3"/>
      <c r="D152" s="3"/>
      <c r="E152" s="3"/>
    </row>
    <row r="153" spans="1:5" s="61" customFormat="1" ht="12.75">
      <c r="A153" s="3"/>
      <c r="B153" s="3"/>
      <c r="C153" s="3"/>
      <c r="D153" s="3"/>
      <c r="E153" s="3"/>
    </row>
    <row r="154" spans="1:5" s="61" customFormat="1" ht="12.75">
      <c r="A154" s="3"/>
      <c r="B154" s="3"/>
      <c r="C154" s="3"/>
      <c r="D154" s="3"/>
      <c r="E154" s="3"/>
    </row>
    <row r="155" spans="1:5" s="61" customFormat="1" ht="12.75">
      <c r="A155" s="3"/>
      <c r="B155" s="3"/>
      <c r="C155" s="3"/>
      <c r="D155" s="3"/>
      <c r="E155" s="3"/>
    </row>
    <row r="156" spans="1:5" s="61" customFormat="1" ht="12.75">
      <c r="A156" s="3"/>
      <c r="B156" s="3"/>
      <c r="C156" s="3"/>
      <c r="D156" s="3"/>
      <c r="E156" s="3"/>
    </row>
    <row r="157" spans="1:5" s="61" customFormat="1" ht="12.75">
      <c r="A157" s="3"/>
      <c r="B157" s="3"/>
      <c r="C157" s="3"/>
      <c r="D157" s="3"/>
      <c r="E157" s="3"/>
    </row>
    <row r="158" spans="1:5" s="61" customFormat="1" ht="12.75">
      <c r="A158" s="3"/>
      <c r="B158" s="3"/>
      <c r="C158" s="3"/>
      <c r="D158" s="3"/>
      <c r="E158" s="3"/>
    </row>
    <row r="159" spans="1:5" s="61" customFormat="1" ht="12.75">
      <c r="A159" s="3"/>
      <c r="B159" s="3"/>
      <c r="C159" s="3"/>
      <c r="D159" s="3"/>
      <c r="E159" s="3"/>
    </row>
    <row r="160" spans="1:5" s="61" customFormat="1" ht="12.75">
      <c r="A160" s="3"/>
      <c r="B160" s="3"/>
      <c r="C160" s="3"/>
      <c r="D160" s="3"/>
      <c r="E160" s="3"/>
    </row>
    <row r="161" spans="1:5" s="61" customFormat="1" ht="12.75">
      <c r="A161" s="3"/>
      <c r="B161" s="3"/>
      <c r="C161" s="3"/>
      <c r="D161" s="3"/>
      <c r="E161" s="3"/>
    </row>
    <row r="162" spans="1:5" s="61" customFormat="1" ht="12.75">
      <c r="A162" s="3"/>
      <c r="B162" s="3"/>
      <c r="C162" s="3"/>
      <c r="D162" s="3"/>
      <c r="E162" s="3"/>
    </row>
    <row r="163" spans="1:5" s="61" customFormat="1" ht="12.75">
      <c r="A163" s="3"/>
      <c r="B163" s="3"/>
      <c r="C163" s="3"/>
      <c r="D163" s="3"/>
      <c r="E163" s="3"/>
    </row>
    <row r="164" spans="1:5" s="61" customFormat="1" ht="12.75">
      <c r="A164" s="3"/>
      <c r="B164" s="3"/>
      <c r="C164" s="3"/>
      <c r="D164" s="3"/>
      <c r="E164" s="3"/>
    </row>
    <row r="165" spans="1:5" s="61" customFormat="1" ht="12.75">
      <c r="A165" s="3"/>
      <c r="B165" s="3"/>
      <c r="C165" s="3"/>
      <c r="D165" s="3"/>
      <c r="E165" s="3"/>
    </row>
    <row r="166" spans="1:5" s="61" customFormat="1" ht="12.75">
      <c r="A166" s="3"/>
      <c r="B166" s="3"/>
      <c r="C166" s="3"/>
      <c r="D166" s="3"/>
      <c r="E166" s="3"/>
    </row>
    <row r="167" spans="1:5" s="61" customFormat="1" ht="12.75">
      <c r="A167" s="3"/>
      <c r="B167" s="3"/>
      <c r="C167" s="3"/>
      <c r="D167" s="3"/>
      <c r="E167" s="3"/>
    </row>
    <row r="168" spans="1:5" s="61" customFormat="1" ht="12.75">
      <c r="A168" s="3"/>
      <c r="B168" s="3"/>
      <c r="C168" s="3"/>
      <c r="D168" s="3"/>
      <c r="E168" s="3"/>
    </row>
    <row r="169" spans="1:5" s="61" customFormat="1" ht="12.75">
      <c r="A169" s="3"/>
      <c r="B169" s="3"/>
      <c r="C169" s="3"/>
      <c r="D169" s="3"/>
      <c r="E169" s="3"/>
    </row>
    <row r="170" spans="1:5" s="61" customFormat="1" ht="12.75">
      <c r="A170" s="3"/>
      <c r="B170" s="3"/>
      <c r="C170" s="3"/>
      <c r="D170" s="3"/>
      <c r="E170" s="3"/>
    </row>
    <row r="171" spans="1:5" s="61" customFormat="1" ht="12.75">
      <c r="A171" s="3"/>
      <c r="B171" s="3"/>
      <c r="C171" s="3"/>
      <c r="D171" s="3"/>
      <c r="E171" s="3"/>
    </row>
    <row r="172" spans="1:5" s="61" customFormat="1" ht="12.75">
      <c r="A172" s="3"/>
      <c r="B172" s="3"/>
      <c r="C172" s="3"/>
      <c r="D172" s="3"/>
      <c r="E172" s="3"/>
    </row>
    <row r="173" spans="1:5" s="61" customFormat="1" ht="12.75">
      <c r="A173" s="3"/>
      <c r="B173" s="3"/>
      <c r="C173" s="3"/>
      <c r="D173" s="3"/>
      <c r="E173" s="3"/>
    </row>
    <row r="174" spans="1:5" s="61" customFormat="1" ht="12.75">
      <c r="A174" s="3"/>
      <c r="B174" s="3"/>
      <c r="C174" s="3"/>
      <c r="D174" s="3"/>
      <c r="E174" s="3"/>
    </row>
    <row r="175" spans="1:5" s="61" customFormat="1" ht="12.75">
      <c r="A175" s="3"/>
      <c r="B175" s="3"/>
      <c r="C175" s="3"/>
      <c r="D175" s="3"/>
      <c r="E175" s="3"/>
    </row>
    <row r="176" spans="1:5" s="61" customFormat="1" ht="12.75">
      <c r="A176" s="3"/>
      <c r="B176" s="3"/>
      <c r="C176" s="3"/>
      <c r="D176" s="3"/>
      <c r="E176" s="3"/>
    </row>
    <row r="177" spans="1:5" s="61" customFormat="1" ht="12.75">
      <c r="A177" s="3"/>
      <c r="B177" s="3"/>
      <c r="C177" s="3"/>
      <c r="D177" s="3"/>
      <c r="E177" s="3"/>
    </row>
    <row r="178" spans="1:5" s="61" customFormat="1" ht="12.75">
      <c r="A178" s="3"/>
      <c r="B178" s="3"/>
      <c r="C178" s="3"/>
      <c r="D178" s="3"/>
      <c r="E178" s="3"/>
    </row>
    <row r="179" spans="1:5" s="61" customFormat="1" ht="12.75">
      <c r="A179" s="3"/>
      <c r="B179" s="3"/>
      <c r="C179" s="3"/>
      <c r="D179" s="3"/>
      <c r="E179" s="3"/>
    </row>
    <row r="180" spans="1:5" s="61" customFormat="1" ht="12.75">
      <c r="A180" s="3"/>
      <c r="B180" s="3"/>
      <c r="C180" s="3"/>
      <c r="D180" s="3"/>
      <c r="E180" s="3"/>
    </row>
    <row r="181" spans="1:5" s="61" customFormat="1" ht="12.75">
      <c r="A181" s="3"/>
      <c r="B181" s="3"/>
      <c r="C181" s="3"/>
      <c r="D181" s="3"/>
      <c r="E181" s="3"/>
    </row>
    <row r="182" spans="1:5" s="61" customFormat="1" ht="12.75">
      <c r="A182" s="3"/>
      <c r="B182" s="3"/>
      <c r="C182" s="3"/>
      <c r="D182" s="3"/>
      <c r="E182" s="3"/>
    </row>
    <row r="183" spans="1:5" s="61" customFormat="1" ht="12.75">
      <c r="A183" s="3"/>
      <c r="B183" s="3"/>
      <c r="C183" s="3"/>
      <c r="D183" s="3"/>
      <c r="E183" s="3"/>
    </row>
    <row r="184" spans="1:5" s="61" customFormat="1" ht="12.75">
      <c r="A184" s="3"/>
      <c r="B184" s="3"/>
      <c r="C184" s="3"/>
      <c r="D184" s="3"/>
      <c r="E184" s="3"/>
    </row>
    <row r="185" spans="1:5" s="61" customFormat="1" ht="12.75">
      <c r="A185" s="3"/>
      <c r="B185" s="3"/>
      <c r="C185" s="3"/>
      <c r="D185" s="3"/>
      <c r="E185" s="3"/>
    </row>
    <row r="186" spans="1:5" s="61" customFormat="1" ht="12.75">
      <c r="A186" s="3"/>
      <c r="B186" s="3"/>
      <c r="C186" s="3"/>
      <c r="D186" s="3"/>
      <c r="E186" s="3"/>
    </row>
    <row r="187" spans="1:5" s="61" customFormat="1" ht="12.75">
      <c r="A187" s="3"/>
      <c r="B187" s="3"/>
      <c r="C187" s="3"/>
      <c r="D187" s="3"/>
      <c r="E187" s="3"/>
    </row>
    <row r="188" spans="1:5" s="61" customFormat="1" ht="12.75">
      <c r="A188" s="3"/>
      <c r="B188" s="3"/>
      <c r="C188" s="3"/>
      <c r="D188" s="3"/>
      <c r="E188" s="3"/>
    </row>
    <row r="189" spans="1:5" s="61" customFormat="1" ht="12.75">
      <c r="A189" s="3"/>
      <c r="B189" s="3"/>
      <c r="C189" s="3"/>
      <c r="D189" s="3"/>
      <c r="E189" s="3"/>
    </row>
    <row r="190" spans="1:5" s="61" customFormat="1" ht="12.75">
      <c r="A190" s="3"/>
      <c r="B190" s="3"/>
      <c r="C190" s="3"/>
      <c r="D190" s="3"/>
      <c r="E190" s="3"/>
    </row>
    <row r="191" spans="1:5" s="61" customFormat="1" ht="12.75">
      <c r="A191" s="3"/>
      <c r="B191" s="3"/>
      <c r="C191" s="3"/>
      <c r="D191" s="3"/>
      <c r="E191" s="3"/>
    </row>
    <row r="192" spans="1:5" s="61" customFormat="1" ht="12.75">
      <c r="A192" s="3"/>
      <c r="B192" s="3"/>
      <c r="C192" s="3"/>
      <c r="D192" s="3"/>
      <c r="E192" s="3"/>
    </row>
    <row r="193" spans="1:5" s="61" customFormat="1" ht="12.75">
      <c r="A193" s="3"/>
      <c r="B193" s="3"/>
      <c r="C193" s="3"/>
      <c r="D193" s="3"/>
      <c r="E193" s="3"/>
    </row>
    <row r="194" spans="1:5" s="61" customFormat="1" ht="12.75">
      <c r="A194" s="3"/>
      <c r="B194" s="3"/>
      <c r="C194" s="3"/>
      <c r="D194" s="3"/>
      <c r="E194" s="3"/>
    </row>
    <row r="195" spans="1:5" s="61" customFormat="1" ht="12.75">
      <c r="A195" s="3"/>
      <c r="B195" s="3"/>
      <c r="C195" s="3"/>
      <c r="D195" s="3"/>
      <c r="E195" s="3"/>
    </row>
    <row r="196" spans="1:5" s="61" customFormat="1" ht="12.75">
      <c r="A196" s="3"/>
      <c r="B196" s="3"/>
      <c r="C196" s="3"/>
      <c r="D196" s="3"/>
      <c r="E196" s="3"/>
    </row>
    <row r="197" spans="1:5" s="61" customFormat="1" ht="12.75">
      <c r="A197" s="3"/>
      <c r="B197" s="3"/>
      <c r="C197" s="3"/>
      <c r="D197" s="3"/>
      <c r="E197" s="3"/>
    </row>
    <row r="198" spans="1:5" s="61" customFormat="1" ht="12.75">
      <c r="A198" s="3"/>
      <c r="B198" s="3"/>
      <c r="C198" s="3"/>
      <c r="D198" s="3"/>
      <c r="E198" s="3"/>
    </row>
    <row r="199" spans="1:5" s="61" customFormat="1" ht="12.75">
      <c r="A199" s="3"/>
      <c r="B199" s="3"/>
      <c r="C199" s="3"/>
      <c r="D199" s="3"/>
      <c r="E199" s="3"/>
    </row>
    <row r="200" spans="1:5" s="61" customFormat="1" ht="12.75">
      <c r="A200" s="3"/>
      <c r="B200" s="3"/>
      <c r="C200" s="3"/>
      <c r="D200" s="3"/>
      <c r="E200" s="3"/>
    </row>
    <row r="201" spans="1:5" s="61" customFormat="1" ht="12.75">
      <c r="A201" s="3"/>
      <c r="B201" s="3"/>
      <c r="C201" s="3"/>
      <c r="D201" s="3"/>
      <c r="E201" s="3"/>
    </row>
    <row r="202" spans="1:5" s="61" customFormat="1" ht="12.75">
      <c r="A202" s="3"/>
      <c r="B202" s="3"/>
      <c r="C202" s="3"/>
      <c r="D202" s="3"/>
      <c r="E202" s="3"/>
    </row>
    <row r="203" spans="1:5" s="61" customFormat="1" ht="12.75">
      <c r="A203" s="3"/>
      <c r="B203" s="3"/>
      <c r="C203" s="3"/>
      <c r="D203" s="3"/>
      <c r="E203" s="3"/>
    </row>
    <row r="204" spans="1:5" s="61" customFormat="1" ht="12.75">
      <c r="A204" s="3"/>
      <c r="B204" s="3"/>
      <c r="C204" s="3"/>
      <c r="D204" s="3"/>
      <c r="E204" s="3"/>
    </row>
    <row r="205" spans="1:5" s="61" customFormat="1" ht="12.75">
      <c r="A205" s="3"/>
      <c r="B205" s="3"/>
      <c r="C205" s="3"/>
      <c r="D205" s="3"/>
      <c r="E205" s="3"/>
    </row>
    <row r="206" spans="1:5" s="61" customFormat="1" ht="12.75">
      <c r="A206" s="3"/>
      <c r="B206" s="3"/>
      <c r="C206" s="3"/>
      <c r="D206" s="3"/>
      <c r="E206" s="3"/>
    </row>
    <row r="207" spans="1:5" s="61" customFormat="1" ht="12.75">
      <c r="A207" s="3"/>
      <c r="B207" s="3"/>
      <c r="C207" s="3"/>
      <c r="D207" s="3"/>
      <c r="E207" s="3"/>
    </row>
    <row r="208" spans="1:5" s="61" customFormat="1" ht="12.75">
      <c r="A208" s="3"/>
      <c r="B208" s="3"/>
      <c r="C208" s="3"/>
      <c r="D208" s="3"/>
      <c r="E208" s="3"/>
    </row>
    <row r="209" spans="1:5" s="61" customFormat="1" ht="12.75">
      <c r="A209" s="3"/>
      <c r="B209" s="3"/>
      <c r="C209" s="3"/>
      <c r="D209" s="3"/>
      <c r="E209" s="3"/>
    </row>
    <row r="210" spans="1:5" s="61" customFormat="1" ht="12.75">
      <c r="A210" s="3"/>
      <c r="B210" s="3"/>
      <c r="C210" s="3"/>
      <c r="D210" s="3"/>
      <c r="E210" s="3"/>
    </row>
    <row r="211" spans="1:5" s="61" customFormat="1" ht="12.75">
      <c r="A211" s="3"/>
      <c r="B211" s="3"/>
      <c r="C211" s="3"/>
      <c r="D211" s="3"/>
      <c r="E211" s="3"/>
    </row>
    <row r="212" spans="1:5" s="61" customFormat="1" ht="12.75">
      <c r="A212" s="3"/>
      <c r="B212" s="3"/>
      <c r="C212" s="3"/>
      <c r="D212" s="3"/>
      <c r="E212" s="3"/>
    </row>
    <row r="213" spans="1:5" s="61" customFormat="1" ht="12.75">
      <c r="A213" s="3"/>
      <c r="B213" s="3"/>
      <c r="C213" s="3"/>
      <c r="D213" s="3"/>
      <c r="E213" s="3"/>
    </row>
    <row r="214" spans="1:5" s="61" customFormat="1" ht="12.75">
      <c r="A214" s="3"/>
      <c r="B214" s="3"/>
      <c r="C214" s="3"/>
      <c r="D214" s="3"/>
      <c r="E214" s="3"/>
    </row>
    <row r="215" spans="1:5" s="61" customFormat="1" ht="12.75">
      <c r="A215" s="3"/>
      <c r="B215" s="3"/>
      <c r="C215" s="3"/>
      <c r="D215" s="3"/>
      <c r="E215" s="3"/>
    </row>
    <row r="216" spans="1:5" s="61" customFormat="1" ht="12.75">
      <c r="A216" s="3"/>
      <c r="B216" s="3"/>
      <c r="C216" s="3"/>
      <c r="D216" s="3"/>
      <c r="E216" s="3"/>
    </row>
    <row r="217" spans="1:5" s="61" customFormat="1" ht="12.75">
      <c r="A217" s="3"/>
      <c r="B217" s="3"/>
      <c r="C217" s="3"/>
      <c r="D217" s="3"/>
      <c r="E217" s="3"/>
    </row>
    <row r="218" spans="1:5" s="61" customFormat="1" ht="12.75">
      <c r="A218" s="3"/>
      <c r="B218" s="3"/>
      <c r="C218" s="3"/>
      <c r="D218" s="3"/>
      <c r="E218" s="3"/>
    </row>
    <row r="219" spans="1:5" s="61" customFormat="1" ht="12.75">
      <c r="A219" s="3"/>
      <c r="B219" s="3"/>
      <c r="C219" s="3"/>
      <c r="D219" s="3"/>
      <c r="E219" s="3"/>
    </row>
    <row r="220" spans="1:5" s="61" customFormat="1" ht="12.75">
      <c r="A220" s="3"/>
      <c r="B220" s="3"/>
      <c r="C220" s="3"/>
      <c r="D220" s="3"/>
      <c r="E220" s="3"/>
    </row>
    <row r="221" spans="1:5" s="61" customFormat="1" ht="12.75">
      <c r="A221" s="3"/>
      <c r="B221" s="3"/>
      <c r="C221" s="3"/>
      <c r="D221" s="3"/>
      <c r="E221" s="3"/>
    </row>
    <row r="222" spans="1:5" s="61" customFormat="1" ht="12.75">
      <c r="A222" s="3"/>
      <c r="B222" s="3"/>
      <c r="C222" s="3"/>
      <c r="D222" s="3"/>
      <c r="E222" s="3"/>
    </row>
    <row r="223" spans="1:5" s="61" customFormat="1" ht="12.75">
      <c r="A223" s="3"/>
      <c r="B223" s="3"/>
      <c r="C223" s="3"/>
      <c r="D223" s="3"/>
      <c r="E223" s="3"/>
    </row>
    <row r="224" spans="1:5" s="61" customFormat="1" ht="12.75">
      <c r="A224" s="3"/>
      <c r="B224" s="3"/>
      <c r="C224" s="3"/>
      <c r="D224" s="3"/>
      <c r="E224" s="3"/>
    </row>
    <row r="225" spans="1:5" s="61" customFormat="1" ht="12.75">
      <c r="A225" s="3"/>
      <c r="B225" s="3"/>
      <c r="C225" s="3"/>
      <c r="D225" s="3"/>
      <c r="E225" s="3"/>
    </row>
    <row r="226" spans="1:5" s="61" customFormat="1" ht="12.75">
      <c r="A226" s="3"/>
      <c r="B226" s="3"/>
      <c r="C226" s="3"/>
      <c r="D226" s="3"/>
      <c r="E226" s="3"/>
    </row>
    <row r="227" spans="1:5" s="61" customFormat="1" ht="12.75">
      <c r="A227" s="3"/>
      <c r="B227" s="3"/>
      <c r="C227" s="3"/>
      <c r="D227" s="3"/>
      <c r="E227" s="3"/>
    </row>
    <row r="228" spans="1:5" s="61" customFormat="1" ht="12.75">
      <c r="A228" s="3"/>
      <c r="B228" s="3"/>
      <c r="C228" s="3"/>
      <c r="D228" s="3"/>
      <c r="E228" s="3"/>
    </row>
    <row r="229" spans="1:5" s="61" customFormat="1" ht="12.75">
      <c r="A229" s="3"/>
      <c r="B229" s="3"/>
      <c r="C229" s="3"/>
      <c r="D229" s="3"/>
      <c r="E229" s="3"/>
    </row>
    <row r="230" spans="1:5" s="61" customFormat="1" ht="12.75">
      <c r="A230" s="3"/>
      <c r="B230" s="3"/>
      <c r="C230" s="3"/>
      <c r="D230" s="3"/>
      <c r="E230" s="3"/>
    </row>
    <row r="231" spans="1:5" s="61" customFormat="1" ht="12.75">
      <c r="A231" s="3"/>
      <c r="B231" s="3"/>
      <c r="C231" s="3"/>
      <c r="D231" s="3"/>
      <c r="E231" s="3"/>
    </row>
    <row r="232" spans="1:5" s="61" customFormat="1" ht="12.75">
      <c r="A232" s="3"/>
      <c r="B232" s="3"/>
      <c r="C232" s="3"/>
      <c r="D232" s="3"/>
      <c r="E232" s="3"/>
    </row>
    <row r="233" spans="1:5" s="61" customFormat="1" ht="12.75">
      <c r="A233" s="3"/>
      <c r="B233" s="3"/>
      <c r="C233" s="3"/>
      <c r="D233" s="3"/>
      <c r="E233" s="3"/>
    </row>
    <row r="234" spans="1:5" s="61" customFormat="1" ht="12.75">
      <c r="A234" s="3"/>
      <c r="B234" s="3"/>
      <c r="C234" s="3"/>
      <c r="D234" s="3"/>
      <c r="E234" s="3"/>
    </row>
    <row r="235" spans="1:5" s="61" customFormat="1" ht="12.75">
      <c r="A235" s="3"/>
      <c r="B235" s="3"/>
      <c r="C235" s="3"/>
      <c r="D235" s="3"/>
      <c r="E235" s="3"/>
    </row>
    <row r="236" spans="1:5" s="61" customFormat="1" ht="12.75">
      <c r="A236" s="3"/>
      <c r="B236" s="3"/>
      <c r="C236" s="3"/>
      <c r="D236" s="3"/>
      <c r="E236" s="3"/>
    </row>
    <row r="237" spans="1:5" s="61" customFormat="1" ht="12.75">
      <c r="A237" s="3"/>
      <c r="B237" s="3"/>
      <c r="C237" s="3"/>
      <c r="D237" s="3"/>
      <c r="E237" s="3"/>
    </row>
    <row r="238" spans="1:5" s="61" customFormat="1" ht="12.75">
      <c r="A238" s="3"/>
      <c r="B238" s="3"/>
      <c r="C238" s="3"/>
      <c r="D238" s="3"/>
      <c r="E238" s="3"/>
    </row>
    <row r="239" spans="1:5" s="61" customFormat="1" ht="12.75">
      <c r="A239" s="3"/>
      <c r="B239" s="3"/>
      <c r="C239" s="3"/>
      <c r="D239" s="3"/>
      <c r="E239" s="3"/>
    </row>
    <row r="240" spans="1:5" s="61" customFormat="1" ht="12.75">
      <c r="A240" s="3"/>
      <c r="B240" s="3"/>
      <c r="C240" s="3"/>
      <c r="D240" s="3"/>
      <c r="E240" s="3"/>
    </row>
    <row r="241" spans="1:5" s="61" customFormat="1" ht="12.75">
      <c r="A241" s="3"/>
      <c r="B241" s="3"/>
      <c r="C241" s="3"/>
      <c r="D241" s="3"/>
      <c r="E241" s="3"/>
    </row>
    <row r="242" spans="1:5" s="61" customFormat="1" ht="12.75">
      <c r="A242" s="3"/>
      <c r="B242" s="3"/>
      <c r="C242" s="3"/>
      <c r="D242" s="3"/>
      <c r="E242" s="3"/>
    </row>
    <row r="243" spans="1:5" s="61" customFormat="1" ht="12.75">
      <c r="A243" s="3"/>
      <c r="B243" s="3"/>
      <c r="C243" s="3"/>
      <c r="D243" s="3"/>
      <c r="E243" s="3"/>
    </row>
    <row r="244" spans="1:5" s="61" customFormat="1" ht="12.75">
      <c r="A244" s="3"/>
      <c r="B244" s="3"/>
      <c r="C244" s="3"/>
      <c r="D244" s="3"/>
      <c r="E244" s="3"/>
    </row>
    <row r="245" spans="1:5" s="61" customFormat="1" ht="12.75">
      <c r="A245" s="3"/>
      <c r="B245" s="3"/>
      <c r="C245" s="3"/>
      <c r="D245" s="3"/>
      <c r="E245" s="3"/>
    </row>
    <row r="246" spans="1:5" s="61" customFormat="1" ht="12.75">
      <c r="A246" s="3"/>
      <c r="B246" s="3"/>
      <c r="C246" s="3"/>
      <c r="D246" s="3"/>
      <c r="E246" s="3"/>
    </row>
    <row r="247" spans="1:5" s="61" customFormat="1" ht="12.75">
      <c r="A247" s="3"/>
      <c r="B247" s="3"/>
      <c r="C247" s="3"/>
      <c r="D247" s="3"/>
      <c r="E247" s="3"/>
    </row>
    <row r="248" spans="1:5" s="61" customFormat="1" ht="12.75">
      <c r="A248" s="3"/>
      <c r="B248" s="3"/>
      <c r="C248" s="3"/>
      <c r="D248" s="3"/>
      <c r="E248" s="3"/>
    </row>
    <row r="249" spans="1:5" s="61" customFormat="1" ht="12.75">
      <c r="A249" s="3"/>
      <c r="B249" s="3"/>
      <c r="C249" s="3"/>
      <c r="D249" s="3"/>
      <c r="E249" s="3"/>
    </row>
    <row r="250" spans="1:5" s="61" customFormat="1" ht="12.75">
      <c r="A250" s="3"/>
      <c r="B250" s="3"/>
      <c r="C250" s="3"/>
      <c r="D250" s="3"/>
      <c r="E250" s="3"/>
    </row>
    <row r="251" spans="1:5" s="61" customFormat="1" ht="12.75">
      <c r="A251" s="3"/>
      <c r="B251" s="3"/>
      <c r="C251" s="3"/>
      <c r="D251" s="3"/>
      <c r="E251" s="3"/>
    </row>
    <row r="252" spans="1:5" s="61" customFormat="1" ht="12.75">
      <c r="A252" s="3"/>
      <c r="B252" s="3"/>
      <c r="C252" s="3"/>
      <c r="D252" s="3"/>
      <c r="E252" s="3"/>
    </row>
    <row r="253" spans="1:5" s="61" customFormat="1" ht="12.75">
      <c r="A253" s="3"/>
      <c r="B253" s="3"/>
      <c r="C253" s="3"/>
      <c r="D253" s="3"/>
      <c r="E253" s="3"/>
    </row>
    <row r="254" spans="1:5" s="61" customFormat="1" ht="12.75">
      <c r="A254" s="3"/>
      <c r="B254" s="3"/>
      <c r="C254" s="3"/>
      <c r="D254" s="3"/>
      <c r="E254" s="3"/>
    </row>
    <row r="255" spans="1:5" s="61" customFormat="1" ht="12.75">
      <c r="A255" s="3"/>
      <c r="B255" s="3"/>
      <c r="C255" s="3"/>
      <c r="D255" s="3"/>
      <c r="E255" s="3"/>
    </row>
    <row r="256" spans="1:5" s="61" customFormat="1" ht="12.75">
      <c r="A256" s="3"/>
      <c r="B256" s="3"/>
      <c r="C256" s="3"/>
      <c r="D256" s="3"/>
      <c r="E256" s="3"/>
    </row>
    <row r="257" spans="1:5" s="61" customFormat="1" ht="12.75">
      <c r="A257" s="3"/>
      <c r="B257" s="3"/>
      <c r="C257" s="3"/>
      <c r="D257" s="3"/>
      <c r="E257" s="3"/>
    </row>
    <row r="258" spans="1:5" s="61" customFormat="1" ht="12.75">
      <c r="A258" s="3"/>
      <c r="B258" s="3"/>
      <c r="C258" s="3"/>
      <c r="D258" s="3"/>
      <c r="E258" s="3"/>
    </row>
    <row r="259" spans="1:5" s="61" customFormat="1" ht="12.75">
      <c r="A259" s="3"/>
      <c r="B259" s="3"/>
      <c r="C259" s="3"/>
      <c r="D259" s="3"/>
      <c r="E259" s="3"/>
    </row>
    <row r="260" spans="1:5" s="61" customFormat="1" ht="12.75">
      <c r="A260" s="3"/>
      <c r="B260" s="3"/>
      <c r="C260" s="3"/>
      <c r="D260" s="3"/>
      <c r="E260" s="3"/>
    </row>
    <row r="261" spans="1:5" s="61" customFormat="1" ht="12.75">
      <c r="A261" s="3"/>
      <c r="B261" s="3"/>
      <c r="C261" s="3"/>
      <c r="D261" s="3"/>
      <c r="E261" s="3"/>
    </row>
    <row r="262" spans="1:5" s="61" customFormat="1" ht="12.75">
      <c r="A262" s="3"/>
      <c r="B262" s="3"/>
      <c r="C262" s="3"/>
      <c r="D262" s="3"/>
      <c r="E262" s="3"/>
    </row>
    <row r="263" spans="1:5" s="61" customFormat="1" ht="12.75">
      <c r="A263" s="3"/>
      <c r="B263" s="3"/>
      <c r="C263" s="3"/>
      <c r="D263" s="3"/>
      <c r="E263" s="3"/>
    </row>
    <row r="264" spans="1:5" s="61" customFormat="1" ht="12.75">
      <c r="A264" s="3"/>
      <c r="B264" s="3"/>
      <c r="C264" s="3"/>
      <c r="D264" s="3"/>
      <c r="E264" s="3"/>
    </row>
    <row r="265" spans="1:5" s="61" customFormat="1" ht="12.75">
      <c r="A265" s="3"/>
      <c r="B265" s="3"/>
      <c r="C265" s="3"/>
      <c r="D265" s="3"/>
      <c r="E265" s="3"/>
    </row>
    <row r="266" spans="1:5" s="61" customFormat="1" ht="12.75">
      <c r="A266" s="3"/>
      <c r="B266" s="3"/>
      <c r="C266" s="3"/>
      <c r="D266" s="3"/>
      <c r="E266" s="3"/>
    </row>
    <row r="267" spans="1:5" s="61" customFormat="1" ht="12.75">
      <c r="A267" s="3"/>
      <c r="B267" s="3"/>
      <c r="C267" s="3"/>
      <c r="D267" s="3"/>
      <c r="E267" s="3"/>
    </row>
    <row r="268" spans="1:5" s="61" customFormat="1" ht="12.75">
      <c r="A268" s="3"/>
      <c r="B268" s="3"/>
      <c r="C268" s="3"/>
      <c r="D268" s="3"/>
      <c r="E268" s="3"/>
    </row>
    <row r="269" spans="1:5" s="61" customFormat="1" ht="12.75">
      <c r="A269" s="3"/>
      <c r="B269" s="3"/>
      <c r="C269" s="3"/>
      <c r="D269" s="3"/>
      <c r="E269" s="3"/>
    </row>
    <row r="270" spans="1:5" s="61" customFormat="1" ht="12.75">
      <c r="A270" s="3"/>
      <c r="B270" s="3"/>
      <c r="C270" s="3"/>
      <c r="D270" s="3"/>
      <c r="E270" s="3"/>
    </row>
    <row r="271" spans="1:5" s="61" customFormat="1" ht="12.75">
      <c r="A271" s="3"/>
      <c r="B271" s="3"/>
      <c r="C271" s="3"/>
      <c r="D271" s="3"/>
      <c r="E271" s="3"/>
    </row>
    <row r="272" spans="1:5" s="61" customFormat="1" ht="12.75">
      <c r="A272" s="3"/>
      <c r="B272" s="3"/>
      <c r="C272" s="3"/>
      <c r="D272" s="3"/>
      <c r="E272" s="3"/>
    </row>
    <row r="273" spans="1:5" s="61" customFormat="1" ht="12.75">
      <c r="A273" s="3"/>
      <c r="B273" s="3"/>
      <c r="C273" s="3"/>
      <c r="D273" s="3"/>
      <c r="E273" s="3"/>
    </row>
    <row r="274" spans="1:5" s="61" customFormat="1" ht="12.75">
      <c r="A274" s="3"/>
      <c r="B274" s="3"/>
      <c r="C274" s="3"/>
      <c r="D274" s="3"/>
      <c r="E274" s="3"/>
    </row>
    <row r="275" spans="1:5" s="61" customFormat="1" ht="12.75">
      <c r="A275" s="3"/>
      <c r="B275" s="3"/>
      <c r="C275" s="3"/>
      <c r="D275" s="3"/>
      <c r="E275" s="3"/>
    </row>
    <row r="276" spans="1:5" s="61" customFormat="1" ht="12.75">
      <c r="A276" s="3"/>
      <c r="B276" s="3"/>
      <c r="C276" s="3"/>
      <c r="D276" s="3"/>
      <c r="E276" s="3"/>
    </row>
    <row r="277" spans="1:5" s="61" customFormat="1" ht="12.75">
      <c r="A277" s="3"/>
      <c r="B277" s="3"/>
      <c r="C277" s="3"/>
      <c r="D277" s="3"/>
      <c r="E277" s="3"/>
    </row>
    <row r="278" spans="1:5" s="61" customFormat="1" ht="12.75">
      <c r="A278" s="3"/>
      <c r="B278" s="3"/>
      <c r="C278" s="3"/>
      <c r="D278" s="3"/>
      <c r="E278" s="3"/>
    </row>
    <row r="279" spans="1:5" s="61" customFormat="1" ht="12.75">
      <c r="A279" s="3"/>
      <c r="B279" s="3"/>
      <c r="C279" s="3"/>
      <c r="D279" s="3"/>
      <c r="E279" s="3"/>
    </row>
    <row r="280" spans="1:5" s="61" customFormat="1" ht="12.75">
      <c r="A280" s="3"/>
      <c r="B280" s="3"/>
      <c r="C280" s="3"/>
      <c r="D280" s="3"/>
      <c r="E280" s="3"/>
    </row>
    <row r="281" spans="1:5" s="61" customFormat="1" ht="12.75">
      <c r="A281" s="3"/>
      <c r="B281" s="3"/>
      <c r="C281" s="3"/>
      <c r="D281" s="3"/>
      <c r="E281" s="3"/>
    </row>
    <row r="282" spans="1:5" s="61" customFormat="1" ht="12.75">
      <c r="A282" s="3"/>
      <c r="B282" s="3"/>
      <c r="C282" s="3"/>
      <c r="D282" s="3"/>
      <c r="E282" s="3"/>
    </row>
    <row r="283" spans="1:5" s="61" customFormat="1" ht="12.75">
      <c r="A283" s="3"/>
      <c r="B283" s="3"/>
      <c r="C283" s="3"/>
      <c r="D283" s="3"/>
      <c r="E283" s="3"/>
    </row>
    <row r="284" spans="1:5" s="61" customFormat="1" ht="12.75">
      <c r="A284" s="3"/>
      <c r="B284" s="3"/>
      <c r="C284" s="3"/>
      <c r="D284" s="3"/>
      <c r="E284" s="3"/>
    </row>
    <row r="285" spans="1:5" s="61" customFormat="1" ht="12.75">
      <c r="A285" s="3"/>
      <c r="B285" s="3"/>
      <c r="C285" s="3"/>
      <c r="D285" s="3"/>
      <c r="E285" s="3"/>
    </row>
    <row r="286" spans="1:5" s="61" customFormat="1" ht="12.75">
      <c r="A286" s="3"/>
      <c r="B286" s="3"/>
      <c r="C286" s="3"/>
      <c r="D286" s="3"/>
      <c r="E286" s="3"/>
    </row>
    <row r="287" spans="1:5" s="61" customFormat="1" ht="12.75">
      <c r="A287" s="3"/>
      <c r="B287" s="3"/>
      <c r="C287" s="3"/>
      <c r="D287" s="3"/>
      <c r="E287" s="3"/>
    </row>
    <row r="288" spans="1:5" s="61" customFormat="1" ht="12.75">
      <c r="A288" s="3"/>
      <c r="B288" s="3"/>
      <c r="C288" s="3"/>
      <c r="D288" s="3"/>
      <c r="E288" s="3"/>
    </row>
    <row r="289" spans="1:5" s="61" customFormat="1" ht="12.75">
      <c r="A289" s="3"/>
      <c r="B289" s="3"/>
      <c r="C289" s="3"/>
      <c r="D289" s="3"/>
      <c r="E289" s="3"/>
    </row>
    <row r="290" spans="1:5" s="61" customFormat="1" ht="12.75">
      <c r="A290" s="3"/>
      <c r="B290" s="3"/>
      <c r="C290" s="3"/>
      <c r="D290" s="3"/>
      <c r="E290" s="3"/>
    </row>
    <row r="291" spans="1:5" s="61" customFormat="1" ht="12.75">
      <c r="A291" s="3"/>
      <c r="B291" s="3"/>
      <c r="C291" s="3"/>
      <c r="D291" s="3"/>
      <c r="E291" s="3"/>
    </row>
    <row r="292" spans="1:5" s="61" customFormat="1" ht="12.75">
      <c r="A292" s="3"/>
      <c r="B292" s="3"/>
      <c r="C292" s="3"/>
      <c r="D292" s="3"/>
      <c r="E292" s="3"/>
    </row>
    <row r="293" spans="1:5" s="61" customFormat="1" ht="12.75">
      <c r="A293" s="3"/>
      <c r="B293" s="3"/>
      <c r="C293" s="3"/>
      <c r="D293" s="3"/>
      <c r="E293" s="3"/>
    </row>
    <row r="294" spans="1:5" s="61" customFormat="1" ht="12.75">
      <c r="A294" s="3"/>
      <c r="B294" s="3"/>
      <c r="C294" s="3"/>
      <c r="D294" s="3"/>
      <c r="E294" s="3"/>
    </row>
    <row r="295" spans="1:5" s="61" customFormat="1" ht="12.75">
      <c r="A295" s="3"/>
      <c r="B295" s="3"/>
      <c r="C295" s="3"/>
      <c r="D295" s="3"/>
      <c r="E295" s="3"/>
    </row>
    <row r="296" spans="1:5" s="61" customFormat="1" ht="12.75">
      <c r="A296" s="3"/>
      <c r="B296" s="3"/>
      <c r="C296" s="3"/>
      <c r="D296" s="3"/>
      <c r="E296" s="3"/>
    </row>
    <row r="297" spans="1:5" s="61" customFormat="1" ht="12.75">
      <c r="A297" s="3"/>
      <c r="B297" s="3"/>
      <c r="C297" s="3"/>
      <c r="D297" s="3"/>
      <c r="E297" s="3"/>
    </row>
    <row r="298" spans="1:5" s="61" customFormat="1" ht="12.75">
      <c r="A298" s="3"/>
      <c r="B298" s="3"/>
      <c r="C298" s="3"/>
      <c r="D298" s="3"/>
      <c r="E298" s="3"/>
    </row>
    <row r="299" spans="1:5" s="61" customFormat="1" ht="12.75">
      <c r="A299" s="3"/>
      <c r="B299" s="3"/>
      <c r="C299" s="3"/>
      <c r="D299" s="3"/>
      <c r="E299" s="3"/>
    </row>
    <row r="300" spans="1:5" s="61" customFormat="1" ht="12.75">
      <c r="A300" s="3"/>
      <c r="B300" s="3"/>
      <c r="C300" s="3"/>
      <c r="D300" s="3"/>
      <c r="E300" s="3"/>
    </row>
    <row r="301" spans="1:5" s="61" customFormat="1" ht="12.75">
      <c r="A301" s="3"/>
      <c r="B301" s="3"/>
      <c r="C301" s="3"/>
      <c r="D301" s="3"/>
      <c r="E301" s="3"/>
    </row>
    <row r="302" spans="1:5" s="61" customFormat="1" ht="12.75">
      <c r="A302" s="3"/>
      <c r="B302" s="3"/>
      <c r="C302" s="3"/>
      <c r="D302" s="3"/>
      <c r="E302" s="3"/>
    </row>
    <row r="303" spans="1:5" s="61" customFormat="1" ht="12.75">
      <c r="A303" s="3"/>
      <c r="B303" s="3"/>
      <c r="C303" s="3"/>
      <c r="D303" s="3"/>
      <c r="E303" s="3"/>
    </row>
    <row r="304" spans="1:5" s="61" customFormat="1" ht="12.75">
      <c r="A304" s="3"/>
      <c r="B304" s="3"/>
      <c r="C304" s="3"/>
      <c r="D304" s="3"/>
      <c r="E304" s="3"/>
    </row>
    <row r="305" spans="1:5" s="61" customFormat="1" ht="12.75">
      <c r="A305" s="3"/>
      <c r="B305" s="3"/>
      <c r="C305" s="3"/>
      <c r="D305" s="3"/>
      <c r="E305" s="3"/>
    </row>
    <row r="306" spans="1:5" s="61" customFormat="1" ht="12.75">
      <c r="A306" s="3"/>
      <c r="B306" s="3"/>
      <c r="C306" s="3"/>
      <c r="D306" s="3"/>
      <c r="E306" s="3"/>
    </row>
    <row r="307" spans="1:5" s="61" customFormat="1" ht="12.75">
      <c r="A307" s="3"/>
      <c r="B307" s="3"/>
      <c r="C307" s="3"/>
      <c r="D307" s="3"/>
      <c r="E307" s="3"/>
    </row>
    <row r="308" spans="1:5" s="61" customFormat="1" ht="12.75">
      <c r="A308" s="3"/>
      <c r="B308" s="3"/>
      <c r="C308" s="3"/>
      <c r="D308" s="3"/>
      <c r="E308" s="3"/>
    </row>
    <row r="309" spans="1:5" s="61" customFormat="1" ht="12.75">
      <c r="A309" s="3"/>
      <c r="B309" s="3"/>
      <c r="C309" s="3"/>
      <c r="D309" s="3"/>
      <c r="E309" s="3"/>
    </row>
    <row r="310" spans="1:5" s="61" customFormat="1" ht="12.75">
      <c r="A310" s="3"/>
      <c r="B310" s="3"/>
      <c r="C310" s="3"/>
      <c r="D310" s="3"/>
      <c r="E310" s="3"/>
    </row>
    <row r="311" spans="1:5" s="61" customFormat="1" ht="12.75">
      <c r="A311" s="3"/>
      <c r="B311" s="3"/>
      <c r="C311" s="3"/>
      <c r="D311" s="3"/>
      <c r="E311" s="3"/>
    </row>
    <row r="312" spans="1:5" s="61" customFormat="1" ht="12.75">
      <c r="A312" s="3"/>
      <c r="B312" s="3"/>
      <c r="C312" s="3"/>
      <c r="D312" s="3"/>
      <c r="E312" s="3"/>
    </row>
    <row r="313" spans="1:5" s="61" customFormat="1" ht="12.75">
      <c r="A313" s="3"/>
      <c r="B313" s="3"/>
      <c r="C313" s="3"/>
      <c r="D313" s="3"/>
      <c r="E313" s="3"/>
    </row>
    <row r="314" spans="1:5" s="61" customFormat="1" ht="12.75">
      <c r="A314" s="3"/>
      <c r="B314" s="3"/>
      <c r="C314" s="3"/>
      <c r="D314" s="3"/>
      <c r="E314" s="3"/>
    </row>
    <row r="315" spans="1:5" s="61" customFormat="1" ht="12.75">
      <c r="A315" s="3"/>
      <c r="B315" s="3"/>
      <c r="C315" s="3"/>
      <c r="D315" s="3"/>
      <c r="E315" s="3"/>
    </row>
    <row r="316" spans="1:5" s="61" customFormat="1" ht="12.75">
      <c r="A316" s="3"/>
      <c r="B316" s="3"/>
      <c r="C316" s="3"/>
      <c r="D316" s="3"/>
      <c r="E316" s="3"/>
    </row>
    <row r="317" spans="1:5" s="61" customFormat="1" ht="12.75">
      <c r="A317" s="3"/>
      <c r="B317" s="3"/>
      <c r="C317" s="3"/>
      <c r="D317" s="3"/>
      <c r="E317" s="3"/>
    </row>
    <row r="318" spans="1:5" s="61" customFormat="1" ht="12.75">
      <c r="A318" s="3"/>
      <c r="B318" s="3"/>
      <c r="C318" s="3"/>
      <c r="D318" s="3"/>
      <c r="E318" s="3"/>
    </row>
    <row r="319" spans="1:5" s="61" customFormat="1" ht="12.75">
      <c r="A319" s="3"/>
      <c r="B319" s="3"/>
      <c r="C319" s="3"/>
      <c r="D319" s="3"/>
      <c r="E319" s="3"/>
    </row>
    <row r="320" spans="1:5" s="61" customFormat="1" ht="12.75">
      <c r="A320" s="3"/>
      <c r="B320" s="3"/>
      <c r="C320" s="3"/>
      <c r="D320" s="3"/>
      <c r="E320" s="3"/>
    </row>
    <row r="321" spans="1:5" s="61" customFormat="1" ht="12.75">
      <c r="A321" s="3"/>
      <c r="B321" s="3"/>
      <c r="C321" s="3"/>
      <c r="D321" s="3"/>
      <c r="E321" s="3"/>
    </row>
    <row r="322" spans="1:5" s="61" customFormat="1" ht="12.75">
      <c r="A322" s="3"/>
      <c r="B322" s="3"/>
      <c r="C322" s="3"/>
      <c r="D322" s="3"/>
      <c r="E322" s="3"/>
    </row>
    <row r="323" spans="1:5" s="61" customFormat="1" ht="12.75">
      <c r="A323" s="3"/>
      <c r="B323" s="3"/>
      <c r="C323" s="3"/>
      <c r="D323" s="3"/>
      <c r="E323" s="3"/>
    </row>
    <row r="324" spans="1:5" s="61" customFormat="1" ht="12.75">
      <c r="A324" s="3"/>
      <c r="B324" s="3"/>
      <c r="C324" s="3"/>
      <c r="D324" s="3"/>
      <c r="E324" s="3"/>
    </row>
    <row r="325" spans="1:5" s="61" customFormat="1" ht="12.75">
      <c r="A325" s="3"/>
      <c r="B325" s="3"/>
      <c r="C325" s="3"/>
      <c r="D325" s="3"/>
      <c r="E325" s="3"/>
    </row>
    <row r="326" spans="1:5" s="61" customFormat="1" ht="12.75">
      <c r="A326" s="3"/>
      <c r="B326" s="3"/>
      <c r="C326" s="3"/>
      <c r="D326" s="3"/>
      <c r="E326" s="3"/>
    </row>
    <row r="327" spans="1:5" s="61" customFormat="1" ht="12.75">
      <c r="A327" s="3"/>
      <c r="B327" s="3"/>
      <c r="C327" s="3"/>
      <c r="D327" s="3"/>
      <c r="E327" s="3"/>
    </row>
    <row r="328" spans="1:5" s="61" customFormat="1" ht="12.75">
      <c r="A328" s="3"/>
      <c r="B328" s="3"/>
      <c r="C328" s="3"/>
      <c r="D328" s="3"/>
      <c r="E328" s="3"/>
    </row>
    <row r="329" spans="1:5" s="61" customFormat="1" ht="12.75">
      <c r="A329" s="3"/>
      <c r="B329" s="3"/>
      <c r="C329" s="3"/>
      <c r="D329" s="3"/>
      <c r="E329" s="3"/>
    </row>
    <row r="330" spans="1:5" s="61" customFormat="1" ht="12.75">
      <c r="A330" s="3"/>
      <c r="B330" s="3"/>
      <c r="C330" s="3"/>
      <c r="D330" s="3"/>
      <c r="E330" s="3"/>
    </row>
    <row r="331" spans="1:5" s="61" customFormat="1" ht="12.75">
      <c r="A331" s="3"/>
      <c r="B331" s="3"/>
      <c r="C331" s="3"/>
      <c r="D331" s="3"/>
      <c r="E331" s="3"/>
    </row>
    <row r="332" spans="1:5" s="61" customFormat="1" ht="12.75">
      <c r="A332" s="3"/>
      <c r="B332" s="3"/>
      <c r="C332" s="3"/>
      <c r="D332" s="3"/>
      <c r="E332" s="3"/>
    </row>
    <row r="333" spans="1:5" s="61" customFormat="1" ht="12.75">
      <c r="A333" s="3"/>
      <c r="B333" s="3"/>
      <c r="C333" s="3"/>
      <c r="D333" s="3"/>
      <c r="E333" s="3"/>
    </row>
    <row r="334" spans="1:5" s="61" customFormat="1" ht="12.75">
      <c r="A334" s="3"/>
      <c r="B334" s="3"/>
      <c r="C334" s="3"/>
      <c r="D334" s="3"/>
      <c r="E334" s="3"/>
    </row>
    <row r="335" spans="1:5" s="61" customFormat="1" ht="12.75">
      <c r="A335" s="3"/>
      <c r="B335" s="3"/>
      <c r="C335" s="3"/>
      <c r="D335" s="3"/>
      <c r="E335" s="3"/>
    </row>
    <row r="336" spans="1:5" s="61" customFormat="1" ht="12.75">
      <c r="A336" s="3"/>
      <c r="B336" s="3"/>
      <c r="C336" s="3"/>
      <c r="D336" s="3"/>
      <c r="E336" s="3"/>
    </row>
    <row r="337" spans="1:5" s="61" customFormat="1" ht="12.75">
      <c r="A337" s="3"/>
      <c r="B337" s="3"/>
      <c r="C337" s="3"/>
      <c r="D337" s="3"/>
      <c r="E337" s="3"/>
    </row>
    <row r="338" spans="1:5" s="61" customFormat="1" ht="12.75">
      <c r="A338" s="3"/>
      <c r="B338" s="3"/>
      <c r="C338" s="3"/>
      <c r="D338" s="3"/>
      <c r="E338" s="3"/>
    </row>
    <row r="339" spans="1:5" s="61" customFormat="1" ht="12.75">
      <c r="A339" s="3"/>
      <c r="B339" s="3"/>
      <c r="C339" s="3"/>
      <c r="D339" s="3"/>
      <c r="E339" s="3"/>
    </row>
    <row r="340" spans="1:5" s="61" customFormat="1" ht="12.75">
      <c r="A340" s="3"/>
      <c r="B340" s="3"/>
      <c r="C340" s="3"/>
      <c r="D340" s="3"/>
      <c r="E340" s="3"/>
    </row>
    <row r="341" spans="1:5" s="61" customFormat="1" ht="12.75">
      <c r="A341" s="3"/>
      <c r="B341" s="3"/>
      <c r="C341" s="3"/>
      <c r="D341" s="3"/>
      <c r="E341" s="3"/>
    </row>
    <row r="342" spans="1:5" s="61" customFormat="1" ht="12.75">
      <c r="A342" s="3"/>
      <c r="B342" s="3"/>
      <c r="C342" s="3"/>
      <c r="D342" s="3"/>
      <c r="E342" s="3"/>
    </row>
    <row r="343" spans="1:5" s="61" customFormat="1" ht="12.75">
      <c r="A343" s="3"/>
      <c r="B343" s="3"/>
      <c r="C343" s="3"/>
      <c r="D343" s="3"/>
      <c r="E343" s="3"/>
    </row>
    <row r="344" spans="1:5" s="61" customFormat="1" ht="12.75">
      <c r="A344" s="3"/>
      <c r="B344" s="3"/>
      <c r="C344" s="3"/>
      <c r="D344" s="3"/>
      <c r="E344" s="3"/>
    </row>
    <row r="345" spans="1:5" s="61" customFormat="1" ht="12.75">
      <c r="A345" s="3"/>
      <c r="B345" s="3"/>
      <c r="C345" s="3"/>
      <c r="D345" s="3"/>
      <c r="E345" s="3"/>
    </row>
    <row r="346" spans="1:5" s="61" customFormat="1" ht="12.75">
      <c r="A346" s="3"/>
      <c r="B346" s="3"/>
      <c r="C346" s="3"/>
      <c r="D346" s="3"/>
      <c r="E346" s="3"/>
    </row>
    <row r="347" spans="1:5" s="61" customFormat="1" ht="12.75">
      <c r="A347" s="3"/>
      <c r="B347" s="3"/>
      <c r="C347" s="3"/>
      <c r="D347" s="3"/>
      <c r="E347" s="3"/>
    </row>
    <row r="348" spans="1:5" s="61" customFormat="1" ht="12.75">
      <c r="A348" s="3"/>
      <c r="B348" s="3"/>
      <c r="C348" s="3"/>
      <c r="D348" s="3"/>
      <c r="E348" s="3"/>
    </row>
    <row r="349" spans="1:5" s="61" customFormat="1" ht="12.75">
      <c r="A349" s="3"/>
      <c r="B349" s="3"/>
      <c r="C349" s="3"/>
      <c r="D349" s="3"/>
      <c r="E349" s="3"/>
    </row>
    <row r="350" spans="1:5" s="61" customFormat="1" ht="12.75">
      <c r="A350" s="3"/>
      <c r="B350" s="3"/>
      <c r="C350" s="3"/>
      <c r="D350" s="3"/>
      <c r="E350" s="3"/>
    </row>
    <row r="351" spans="1:5" s="61" customFormat="1" ht="12.75">
      <c r="A351" s="3"/>
      <c r="B351" s="3"/>
      <c r="C351" s="3"/>
      <c r="D351" s="3"/>
      <c r="E351" s="3"/>
    </row>
    <row r="352" spans="1:5" s="61" customFormat="1" ht="12.75">
      <c r="A352" s="3"/>
      <c r="B352" s="3"/>
      <c r="C352" s="3"/>
      <c r="D352" s="3"/>
      <c r="E352" s="3"/>
    </row>
    <row r="353" spans="1:5" s="61" customFormat="1" ht="12.75">
      <c r="A353" s="3"/>
      <c r="B353" s="3"/>
      <c r="C353" s="3"/>
      <c r="D353" s="3"/>
      <c r="E353" s="3"/>
    </row>
    <row r="354" spans="1:5" s="61" customFormat="1" ht="12.75">
      <c r="A354" s="3"/>
      <c r="B354" s="3"/>
      <c r="C354" s="3"/>
      <c r="D354" s="3"/>
      <c r="E354" s="3"/>
    </row>
    <row r="355" spans="1:5" s="61" customFormat="1" ht="12.75">
      <c r="A355" s="3"/>
      <c r="B355" s="3"/>
      <c r="C355" s="3"/>
      <c r="D355" s="3"/>
      <c r="E355" s="3"/>
    </row>
    <row r="356" spans="1:5" s="61" customFormat="1" ht="12.75">
      <c r="A356" s="3"/>
      <c r="B356" s="3"/>
      <c r="C356" s="3"/>
      <c r="D356" s="3"/>
      <c r="E356" s="3"/>
    </row>
    <row r="357" spans="1:5" s="61" customFormat="1" ht="12.75">
      <c r="A357" s="3"/>
      <c r="B357" s="3"/>
      <c r="C357" s="3"/>
      <c r="D357" s="3"/>
      <c r="E357" s="3"/>
    </row>
    <row r="358" spans="1:5" s="61" customFormat="1" ht="12.75">
      <c r="A358" s="3"/>
      <c r="B358" s="3"/>
      <c r="C358" s="3"/>
      <c r="D358" s="3"/>
      <c r="E358" s="3"/>
    </row>
    <row r="359" spans="1:5" s="61" customFormat="1" ht="12.75">
      <c r="A359" s="3"/>
      <c r="B359" s="3"/>
      <c r="C359" s="3"/>
      <c r="D359" s="3"/>
      <c r="E359" s="3"/>
    </row>
    <row r="360" spans="1:5" s="61" customFormat="1" ht="12.75">
      <c r="A360" s="3"/>
      <c r="B360" s="3"/>
      <c r="C360" s="3"/>
      <c r="D360" s="3"/>
      <c r="E360" s="3"/>
    </row>
    <row r="361" spans="1:5" s="61" customFormat="1" ht="12.75">
      <c r="A361" s="3"/>
      <c r="B361" s="3"/>
      <c r="C361" s="3"/>
      <c r="D361" s="3"/>
      <c r="E361" s="3"/>
    </row>
    <row r="362" spans="1:5" s="61" customFormat="1" ht="12.75">
      <c r="A362" s="3"/>
      <c r="B362" s="3"/>
      <c r="C362" s="3"/>
      <c r="D362" s="3"/>
      <c r="E362" s="3"/>
    </row>
    <row r="363" spans="1:5" s="61" customFormat="1" ht="12.75">
      <c r="A363" s="3"/>
      <c r="B363" s="3"/>
      <c r="C363" s="3"/>
      <c r="D363" s="3"/>
      <c r="E363" s="3"/>
    </row>
    <row r="364" spans="1:5" s="61" customFormat="1" ht="12.75">
      <c r="A364" s="3"/>
      <c r="B364" s="3"/>
      <c r="C364" s="3"/>
      <c r="D364" s="3"/>
      <c r="E364" s="3"/>
    </row>
    <row r="365" spans="1:5" s="61" customFormat="1" ht="12.75">
      <c r="A365" s="3"/>
      <c r="B365" s="3"/>
      <c r="C365" s="3"/>
      <c r="D365" s="3"/>
      <c r="E365" s="3"/>
    </row>
    <row r="366" spans="1:5" s="61" customFormat="1" ht="12.75">
      <c r="A366" s="3"/>
      <c r="B366" s="3"/>
      <c r="C366" s="3"/>
      <c r="D366" s="3"/>
      <c r="E366" s="3"/>
    </row>
    <row r="367" spans="1:5" s="61" customFormat="1" ht="12.75">
      <c r="A367" s="3"/>
      <c r="B367" s="3"/>
      <c r="C367" s="3"/>
      <c r="D367" s="3"/>
      <c r="E367" s="3"/>
    </row>
    <row r="368" spans="1:5" s="61" customFormat="1" ht="12.75">
      <c r="A368" s="3"/>
      <c r="B368" s="3"/>
      <c r="C368" s="3"/>
      <c r="D368" s="3"/>
      <c r="E368" s="3"/>
    </row>
    <row r="369" spans="1:5" s="61" customFormat="1" ht="12.75">
      <c r="A369" s="3"/>
      <c r="B369" s="3"/>
      <c r="C369" s="3"/>
      <c r="D369" s="3"/>
      <c r="E369" s="3"/>
    </row>
    <row r="370" spans="1:5" s="61" customFormat="1" ht="12.75">
      <c r="A370" s="3"/>
      <c r="B370" s="3"/>
      <c r="C370" s="3"/>
      <c r="D370" s="3"/>
      <c r="E370" s="3"/>
    </row>
    <row r="371" spans="1:5" s="61" customFormat="1" ht="12.75">
      <c r="A371" s="3"/>
      <c r="B371" s="3"/>
      <c r="C371" s="3"/>
      <c r="D371" s="3"/>
      <c r="E371" s="3"/>
    </row>
  </sheetData>
  <mergeCells count="2">
    <mergeCell ref="A6:A7"/>
    <mergeCell ref="A31:E31"/>
  </mergeCells>
  <printOptions horizontalCentered="1"/>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B24"/>
  <sheetViews>
    <sheetView workbookViewId="0" topLeftCell="A1">
      <selection activeCell="A1" sqref="A1"/>
    </sheetView>
  </sheetViews>
  <sheetFormatPr defaultColWidth="9.33203125" defaultRowHeight="12.75"/>
  <cols>
    <col min="1" max="1" width="46.33203125" style="3" customWidth="1"/>
    <col min="2" max="2" width="11.66015625" style="3" customWidth="1"/>
    <col min="3" max="16384" width="9.33203125" style="3" customWidth="1"/>
  </cols>
  <sheetData>
    <row r="2" spans="1:2" ht="12.75">
      <c r="A2" s="56" t="s">
        <v>285</v>
      </c>
      <c r="B2" s="2"/>
    </row>
    <row r="4" spans="1:2" ht="15" customHeight="1">
      <c r="A4" s="199" t="s">
        <v>0</v>
      </c>
      <c r="B4" s="200">
        <v>133649</v>
      </c>
    </row>
    <row r="5" spans="1:2" ht="15" customHeight="1">
      <c r="A5" s="199" t="s">
        <v>1</v>
      </c>
      <c r="B5" s="201">
        <v>366.1616438356164</v>
      </c>
    </row>
    <row r="6" spans="1:2" ht="15" customHeight="1">
      <c r="A6" s="199" t="s">
        <v>2</v>
      </c>
      <c r="B6" s="201">
        <v>13.7</v>
      </c>
    </row>
    <row r="7" spans="1:2" ht="15" customHeight="1">
      <c r="A7" s="199" t="s">
        <v>3</v>
      </c>
      <c r="B7" s="201">
        <v>60</v>
      </c>
    </row>
    <row r="8" spans="1:2" ht="15" customHeight="1">
      <c r="A8" s="199" t="s">
        <v>4</v>
      </c>
      <c r="B8" s="201">
        <v>38.964002723551985</v>
      </c>
    </row>
    <row r="9" spans="1:2" ht="15" customHeight="1">
      <c r="A9" s="199" t="s">
        <v>5</v>
      </c>
      <c r="B9" s="203">
        <v>3374</v>
      </c>
    </row>
    <row r="10" spans="1:2" ht="15" customHeight="1">
      <c r="A10" s="199" t="s">
        <v>6</v>
      </c>
      <c r="B10" s="204">
        <v>10468</v>
      </c>
    </row>
    <row r="11" spans="1:2" ht="15" customHeight="1">
      <c r="A11" s="199" t="s">
        <v>7</v>
      </c>
      <c r="B11" s="205">
        <v>78.32456658860148</v>
      </c>
    </row>
    <row r="12" spans="1:2" ht="15" customHeight="1">
      <c r="A12" s="199" t="s">
        <v>8</v>
      </c>
      <c r="B12" s="203">
        <v>27.139</v>
      </c>
    </row>
    <row r="13" spans="1:2" ht="15" customHeight="1">
      <c r="A13" s="199" t="s">
        <v>9</v>
      </c>
      <c r="B13" s="200">
        <v>1569</v>
      </c>
    </row>
    <row r="14" spans="1:2" ht="15" customHeight="1">
      <c r="A14" s="199" t="s">
        <v>280</v>
      </c>
      <c r="B14" s="200">
        <v>117.39706245463863</v>
      </c>
    </row>
    <row r="15" spans="1:2" ht="15" customHeight="1">
      <c r="A15" s="199" t="s">
        <v>10</v>
      </c>
      <c r="B15" s="200">
        <v>1596</v>
      </c>
    </row>
    <row r="16" spans="1:2" ht="15" customHeight="1">
      <c r="A16" s="199" t="s">
        <v>11</v>
      </c>
      <c r="B16" s="201">
        <v>11.941727959056932</v>
      </c>
    </row>
    <row r="17" spans="1:2" ht="15" customHeight="1">
      <c r="A17" s="199" t="s">
        <v>12</v>
      </c>
      <c r="B17" s="200">
        <v>817</v>
      </c>
    </row>
    <row r="18" spans="1:2" ht="15" customHeight="1">
      <c r="A18" s="199" t="s">
        <v>13</v>
      </c>
      <c r="B18" s="203">
        <v>1985</v>
      </c>
    </row>
    <row r="19" spans="1:2" ht="15" customHeight="1">
      <c r="A19" s="199" t="s">
        <v>14</v>
      </c>
      <c r="B19" s="203">
        <v>87</v>
      </c>
    </row>
    <row r="20" spans="1:2" ht="15" customHeight="1">
      <c r="A20" s="199" t="s">
        <v>15</v>
      </c>
      <c r="B20" s="200">
        <v>8</v>
      </c>
    </row>
    <row r="21" spans="1:2" ht="15" customHeight="1">
      <c r="A21" s="199" t="s">
        <v>16</v>
      </c>
      <c r="B21" s="201">
        <v>105.56486964546643</v>
      </c>
    </row>
    <row r="22" spans="1:2" ht="15" customHeight="1">
      <c r="A22" s="199" t="s">
        <v>17</v>
      </c>
      <c r="B22" s="203">
        <v>830</v>
      </c>
    </row>
    <row r="24" spans="1:2" ht="26.25" customHeight="1">
      <c r="A24" s="206" t="s">
        <v>308</v>
      </c>
      <c r="B24" s="207"/>
    </row>
  </sheetData>
  <mergeCells count="1">
    <mergeCell ref="A24:B24"/>
  </mergeCells>
  <printOptions horizontalCentered="1"/>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2:G42"/>
  <sheetViews>
    <sheetView workbookViewId="0" topLeftCell="A1">
      <selection activeCell="A1" sqref="A1"/>
    </sheetView>
  </sheetViews>
  <sheetFormatPr defaultColWidth="9.33203125" defaultRowHeight="12.75"/>
  <cols>
    <col min="1" max="1" width="22.16015625" style="3" customWidth="1"/>
    <col min="2" max="5" width="14.83203125" style="3" customWidth="1"/>
    <col min="6" max="16384" width="9.33203125" style="3" customWidth="1"/>
  </cols>
  <sheetData>
    <row r="2" spans="1:5" ht="12.75">
      <c r="A2" s="1" t="s">
        <v>251</v>
      </c>
      <c r="B2" s="2"/>
      <c r="C2" s="2"/>
      <c r="D2" s="2"/>
      <c r="E2" s="2"/>
    </row>
    <row r="3" spans="1:5" ht="12.75">
      <c r="A3" s="4" t="s">
        <v>252</v>
      </c>
      <c r="B3" s="2"/>
      <c r="C3" s="2"/>
      <c r="D3" s="2"/>
      <c r="E3" s="2"/>
    </row>
    <row r="4" spans="1:5" ht="12.75">
      <c r="A4" s="1" t="s">
        <v>253</v>
      </c>
      <c r="B4" s="2"/>
      <c r="C4" s="2"/>
      <c r="D4" s="2"/>
      <c r="E4" s="2"/>
    </row>
    <row r="5" spans="1:5" ht="12.75">
      <c r="A5" s="1" t="s">
        <v>290</v>
      </c>
      <c r="B5" s="2"/>
      <c r="C5" s="2"/>
      <c r="D5" s="2"/>
      <c r="E5" s="2"/>
    </row>
    <row r="7" spans="1:5" ht="12.75">
      <c r="A7" s="208" t="s">
        <v>256</v>
      </c>
      <c r="B7" s="118" t="s">
        <v>254</v>
      </c>
      <c r="C7" s="117"/>
      <c r="D7" s="180" t="s">
        <v>255</v>
      </c>
      <c r="E7" s="75"/>
    </row>
    <row r="8" spans="1:5" ht="12.75">
      <c r="A8" s="236"/>
      <c r="B8" s="37" t="s">
        <v>257</v>
      </c>
      <c r="C8" s="7"/>
      <c r="D8" s="38" t="s">
        <v>258</v>
      </c>
      <c r="E8" s="69"/>
    </row>
    <row r="9" spans="1:5" ht="12.75">
      <c r="A9" s="209"/>
      <c r="B9" s="70" t="s">
        <v>23</v>
      </c>
      <c r="C9" s="72" t="s">
        <v>130</v>
      </c>
      <c r="D9" s="72" t="s">
        <v>23</v>
      </c>
      <c r="E9" s="72" t="s">
        <v>130</v>
      </c>
    </row>
    <row r="10" spans="1:5" ht="12.75">
      <c r="A10" s="130" t="s">
        <v>105</v>
      </c>
      <c r="B10" s="88">
        <v>1627</v>
      </c>
      <c r="C10" s="89">
        <v>100</v>
      </c>
      <c r="D10" s="88">
        <v>425</v>
      </c>
      <c r="E10" s="89">
        <v>100</v>
      </c>
    </row>
    <row r="11" spans="1:5" ht="12.75">
      <c r="A11" s="114"/>
      <c r="B11" s="39"/>
      <c r="C11" s="52"/>
      <c r="D11" s="39"/>
      <c r="E11" s="53"/>
    </row>
    <row r="12" spans="1:5" ht="12.75">
      <c r="A12" s="146" t="s">
        <v>259</v>
      </c>
      <c r="B12" s="39">
        <v>663</v>
      </c>
      <c r="C12" s="53">
        <v>40.749846342962506</v>
      </c>
      <c r="D12" s="100">
        <v>67</v>
      </c>
      <c r="E12" s="53">
        <v>15.764705882352942</v>
      </c>
    </row>
    <row r="13" spans="1:5" ht="12.75">
      <c r="A13" s="146" t="s">
        <v>260</v>
      </c>
      <c r="B13" s="39">
        <v>520</v>
      </c>
      <c r="C13" s="53">
        <v>31.960663798401967</v>
      </c>
      <c r="D13" s="100">
        <v>47</v>
      </c>
      <c r="E13" s="53">
        <v>11.058823529411764</v>
      </c>
    </row>
    <row r="14" spans="1:5" ht="12.75">
      <c r="A14" s="146" t="s">
        <v>261</v>
      </c>
      <c r="B14" s="51">
        <v>238</v>
      </c>
      <c r="C14" s="53">
        <v>14.628149969268591</v>
      </c>
      <c r="D14" s="100">
        <v>153</v>
      </c>
      <c r="E14" s="53">
        <v>36</v>
      </c>
    </row>
    <row r="15" spans="1:5" ht="12.75">
      <c r="A15" s="146" t="s">
        <v>269</v>
      </c>
      <c r="B15" s="39">
        <v>84</v>
      </c>
      <c r="C15" s="53">
        <v>5.162876459741856</v>
      </c>
      <c r="D15" s="102">
        <v>4</v>
      </c>
      <c r="E15" s="108" t="s">
        <v>277</v>
      </c>
    </row>
    <row r="16" spans="1:5" ht="12.75">
      <c r="A16" s="146" t="s">
        <v>262</v>
      </c>
      <c r="B16" s="39">
        <v>36</v>
      </c>
      <c r="C16" s="53">
        <v>2.2126613398893666</v>
      </c>
      <c r="D16" s="100">
        <v>14</v>
      </c>
      <c r="E16" s="53">
        <v>3.294117647058824</v>
      </c>
    </row>
    <row r="17" spans="1:5" ht="12.75">
      <c r="A17" s="146" t="s">
        <v>263</v>
      </c>
      <c r="B17" s="39">
        <v>10</v>
      </c>
      <c r="C17" s="53">
        <v>0.6146281499692685</v>
      </c>
      <c r="D17" s="100">
        <v>12</v>
      </c>
      <c r="E17" s="53">
        <v>2.823529411764706</v>
      </c>
    </row>
    <row r="18" spans="1:5" ht="12.75">
      <c r="A18" s="146" t="s">
        <v>274</v>
      </c>
      <c r="B18" s="39">
        <v>7</v>
      </c>
      <c r="C18" s="53">
        <v>0.43023970497848807</v>
      </c>
      <c r="D18" s="100">
        <v>3</v>
      </c>
      <c r="E18" s="108" t="s">
        <v>277</v>
      </c>
    </row>
    <row r="19" spans="1:5" ht="12.75">
      <c r="A19" s="146" t="s">
        <v>265</v>
      </c>
      <c r="B19" s="39">
        <v>6</v>
      </c>
      <c r="C19" s="53">
        <v>0.36877688998156116</v>
      </c>
      <c r="D19" s="100">
        <v>10</v>
      </c>
      <c r="E19" s="53">
        <v>2.3529411764705883</v>
      </c>
    </row>
    <row r="20" spans="1:5" ht="12.75">
      <c r="A20" s="146" t="s">
        <v>264</v>
      </c>
      <c r="B20" s="39">
        <v>5</v>
      </c>
      <c r="C20" s="49" t="s">
        <v>277</v>
      </c>
      <c r="D20" s="100">
        <v>6</v>
      </c>
      <c r="E20" s="53">
        <v>1.411764705882353</v>
      </c>
    </row>
    <row r="21" spans="1:5" ht="12.75">
      <c r="A21" s="146" t="s">
        <v>296</v>
      </c>
      <c r="B21" s="39">
        <v>5</v>
      </c>
      <c r="C21" s="49" t="s">
        <v>277</v>
      </c>
      <c r="D21" s="100">
        <v>1</v>
      </c>
      <c r="E21" s="108" t="s">
        <v>277</v>
      </c>
    </row>
    <row r="22" spans="1:5" ht="12.75">
      <c r="A22" s="146" t="s">
        <v>276</v>
      </c>
      <c r="B22" s="39">
        <v>4</v>
      </c>
      <c r="C22" s="49" t="s">
        <v>277</v>
      </c>
      <c r="D22" s="100">
        <v>3</v>
      </c>
      <c r="E22" s="108" t="s">
        <v>277</v>
      </c>
    </row>
    <row r="23" spans="1:5" ht="12.75">
      <c r="A23" s="146" t="s">
        <v>297</v>
      </c>
      <c r="B23" s="39">
        <v>4</v>
      </c>
      <c r="C23" s="49" t="s">
        <v>277</v>
      </c>
      <c r="D23" s="101">
        <v>2</v>
      </c>
      <c r="E23" s="108" t="s">
        <v>277</v>
      </c>
    </row>
    <row r="24" spans="1:5" ht="12.75">
      <c r="A24" s="146" t="s">
        <v>279</v>
      </c>
      <c r="B24" s="39">
        <v>3</v>
      </c>
      <c r="C24" s="49" t="s">
        <v>277</v>
      </c>
      <c r="D24" s="100">
        <v>3</v>
      </c>
      <c r="E24" s="108" t="s">
        <v>277</v>
      </c>
    </row>
    <row r="25" spans="1:5" ht="12.75">
      <c r="A25" s="146" t="s">
        <v>298</v>
      </c>
      <c r="B25" s="39">
        <v>3</v>
      </c>
      <c r="C25" s="49" t="s">
        <v>277</v>
      </c>
      <c r="D25" s="102">
        <v>3</v>
      </c>
      <c r="E25" s="108" t="s">
        <v>277</v>
      </c>
    </row>
    <row r="26" spans="1:5" ht="12.75">
      <c r="A26" s="146" t="s">
        <v>299</v>
      </c>
      <c r="B26" s="39">
        <v>3</v>
      </c>
      <c r="C26" s="49" t="s">
        <v>277</v>
      </c>
      <c r="D26" s="102">
        <v>2</v>
      </c>
      <c r="E26" s="108" t="s">
        <v>277</v>
      </c>
    </row>
    <row r="27" spans="1:5" ht="12.75">
      <c r="A27" s="146" t="s">
        <v>278</v>
      </c>
      <c r="B27" s="39">
        <v>3</v>
      </c>
      <c r="C27" s="49" t="s">
        <v>277</v>
      </c>
      <c r="D27" s="102">
        <v>1</v>
      </c>
      <c r="E27" s="108" t="s">
        <v>277</v>
      </c>
    </row>
    <row r="28" spans="1:5" ht="12.75">
      <c r="A28" s="146" t="s">
        <v>300</v>
      </c>
      <c r="B28" s="39">
        <v>3</v>
      </c>
      <c r="C28" s="49" t="s">
        <v>277</v>
      </c>
      <c r="D28" s="100">
        <v>1</v>
      </c>
      <c r="E28" s="108" t="s">
        <v>277</v>
      </c>
    </row>
    <row r="29" spans="1:5" ht="12.75">
      <c r="A29" s="146" t="s">
        <v>268</v>
      </c>
      <c r="B29" s="39">
        <v>3</v>
      </c>
      <c r="C29" s="49" t="s">
        <v>277</v>
      </c>
      <c r="D29" s="100">
        <v>1</v>
      </c>
      <c r="E29" s="108" t="s">
        <v>277</v>
      </c>
    </row>
    <row r="30" spans="1:5" ht="12.75">
      <c r="A30" s="146" t="s">
        <v>270</v>
      </c>
      <c r="B30" s="39">
        <v>2</v>
      </c>
      <c r="C30" s="49" t="s">
        <v>277</v>
      </c>
      <c r="D30" s="101">
        <v>4</v>
      </c>
      <c r="E30" s="108" t="s">
        <v>277</v>
      </c>
    </row>
    <row r="31" spans="1:5" ht="12.75">
      <c r="A31" s="146" t="s">
        <v>267</v>
      </c>
      <c r="B31" s="39">
        <v>2</v>
      </c>
      <c r="C31" s="49" t="s">
        <v>277</v>
      </c>
      <c r="D31" s="102">
        <v>3</v>
      </c>
      <c r="E31" s="108" t="s">
        <v>277</v>
      </c>
    </row>
    <row r="32" spans="1:5" ht="12.75">
      <c r="A32" s="146" t="s">
        <v>266</v>
      </c>
      <c r="B32" s="39">
        <v>2</v>
      </c>
      <c r="C32" s="49" t="s">
        <v>277</v>
      </c>
      <c r="D32" s="100">
        <v>2</v>
      </c>
      <c r="E32" s="108" t="s">
        <v>277</v>
      </c>
    </row>
    <row r="33" spans="1:5" ht="12.75">
      <c r="A33" s="146" t="s">
        <v>275</v>
      </c>
      <c r="B33" s="39">
        <v>2</v>
      </c>
      <c r="C33" s="49" t="s">
        <v>277</v>
      </c>
      <c r="D33" s="101">
        <v>1</v>
      </c>
      <c r="E33" s="108" t="s">
        <v>277</v>
      </c>
    </row>
    <row r="34" spans="1:5" ht="12.75">
      <c r="A34" s="146"/>
      <c r="B34" s="39"/>
      <c r="C34" s="53"/>
      <c r="D34" s="51"/>
      <c r="E34" s="53"/>
    </row>
    <row r="35" spans="1:7" ht="12.75">
      <c r="A35" s="184" t="s">
        <v>271</v>
      </c>
      <c r="B35" s="39">
        <v>19</v>
      </c>
      <c r="C35" s="53">
        <v>1.1677934849416103</v>
      </c>
      <c r="D35" s="39">
        <v>18</v>
      </c>
      <c r="E35" s="53">
        <v>4.235294117647059</v>
      </c>
      <c r="G35"/>
    </row>
    <row r="36" spans="1:7" ht="12.75">
      <c r="A36" s="146" t="s">
        <v>272</v>
      </c>
      <c r="B36" s="109" t="s">
        <v>291</v>
      </c>
      <c r="C36" s="109" t="s">
        <v>291</v>
      </c>
      <c r="D36" s="39">
        <v>46</v>
      </c>
      <c r="E36" s="53">
        <v>10.823529411764705</v>
      </c>
      <c r="G36"/>
    </row>
    <row r="37" spans="1:5" ht="12.75">
      <c r="A37" s="184" t="s">
        <v>273</v>
      </c>
      <c r="B37" s="109" t="s">
        <v>291</v>
      </c>
      <c r="C37" s="109" t="s">
        <v>291</v>
      </c>
      <c r="D37" s="39">
        <v>7</v>
      </c>
      <c r="E37" s="53">
        <v>1.647058823529412</v>
      </c>
    </row>
    <row r="38" spans="1:5" ht="12.75">
      <c r="A38" s="185" t="s">
        <v>75</v>
      </c>
      <c r="B38" s="181" t="s">
        <v>291</v>
      </c>
      <c r="C38" s="181" t="s">
        <v>291</v>
      </c>
      <c r="D38" s="182">
        <v>11</v>
      </c>
      <c r="E38" s="183">
        <v>2.588235294117647</v>
      </c>
    </row>
    <row r="40" spans="1:5" ht="26.25" customHeight="1">
      <c r="A40" s="206" t="s">
        <v>307</v>
      </c>
      <c r="B40" s="206"/>
      <c r="C40" s="206"/>
      <c r="D40" s="206"/>
      <c r="E40" s="206"/>
    </row>
    <row r="42" spans="1:5" ht="26.25" customHeight="1">
      <c r="A42" s="206" t="s">
        <v>308</v>
      </c>
      <c r="B42" s="206"/>
      <c r="C42" s="206"/>
      <c r="D42" s="206"/>
      <c r="E42" s="206"/>
    </row>
  </sheetData>
  <mergeCells count="3">
    <mergeCell ref="A7:A9"/>
    <mergeCell ref="A40:E40"/>
    <mergeCell ref="A42:E42"/>
  </mergeCells>
  <printOptions/>
  <pageMargins left="1.5" right="0.25" top="1" bottom="1" header="0" footer="0"/>
  <pageSetup fitToHeight="1" fitToWidth="1" horizontalDpi="300" verticalDpi="300" orientation="portrait" r:id="rId1"/>
</worksheet>
</file>

<file path=xl/worksheets/sheet3.xml><?xml version="1.0" encoding="utf-8"?>
<worksheet xmlns="http://schemas.openxmlformats.org/spreadsheetml/2006/main" xmlns:r="http://schemas.openxmlformats.org/officeDocument/2006/relationships">
  <dimension ref="A2:E43"/>
  <sheetViews>
    <sheetView workbookViewId="0" topLeftCell="A1">
      <selection activeCell="A1" sqref="A1"/>
    </sheetView>
  </sheetViews>
  <sheetFormatPr defaultColWidth="9.33203125" defaultRowHeight="12.75"/>
  <cols>
    <col min="1" max="1" width="16.83203125" style="3" customWidth="1"/>
    <col min="2" max="5" width="12.83203125" style="3" customWidth="1"/>
    <col min="6" max="6" width="10.83203125" style="3" customWidth="1"/>
    <col min="7" max="16384" width="9.33203125" style="3" customWidth="1"/>
  </cols>
  <sheetData>
    <row r="2" spans="1:5" ht="12.75">
      <c r="A2" s="1" t="s">
        <v>18</v>
      </c>
      <c r="B2" s="2"/>
      <c r="C2" s="2"/>
      <c r="D2" s="2"/>
      <c r="E2" s="2"/>
    </row>
    <row r="3" spans="1:5" ht="12.75">
      <c r="A3" s="4" t="s">
        <v>19</v>
      </c>
      <c r="B3" s="2"/>
      <c r="C3" s="2"/>
      <c r="D3" s="2"/>
      <c r="E3" s="2"/>
    </row>
    <row r="4" spans="1:5" ht="12.75">
      <c r="A4" s="4" t="s">
        <v>20</v>
      </c>
      <c r="B4" s="2"/>
      <c r="C4" s="2"/>
      <c r="D4" s="2"/>
      <c r="E4" s="2"/>
    </row>
    <row r="5" spans="1:5" ht="12.75">
      <c r="A5" s="1" t="s">
        <v>286</v>
      </c>
      <c r="B5" s="2"/>
      <c r="C5" s="2"/>
      <c r="D5" s="2"/>
      <c r="E5" s="2"/>
    </row>
    <row r="7" spans="1:5" ht="12.75">
      <c r="A7" s="116" t="s">
        <v>21</v>
      </c>
      <c r="B7" s="117"/>
      <c r="C7" s="208" t="s">
        <v>25</v>
      </c>
      <c r="D7" s="118" t="s">
        <v>22</v>
      </c>
      <c r="E7" s="117"/>
    </row>
    <row r="8" spans="1:5" ht="12.75">
      <c r="A8" s="70" t="s">
        <v>23</v>
      </c>
      <c r="B8" s="72" t="s">
        <v>24</v>
      </c>
      <c r="C8" s="209"/>
      <c r="D8" s="72" t="s">
        <v>23</v>
      </c>
      <c r="E8" s="72" t="s">
        <v>24</v>
      </c>
    </row>
    <row r="9" spans="1:5" ht="12.75">
      <c r="A9" s="119" t="s">
        <v>26</v>
      </c>
      <c r="B9" s="27" t="s">
        <v>26</v>
      </c>
      <c r="C9" s="94" t="s">
        <v>27</v>
      </c>
      <c r="D9" s="5">
        <v>43699</v>
      </c>
      <c r="E9" s="8">
        <v>18.1</v>
      </c>
    </row>
    <row r="10" spans="1:5" ht="12.75">
      <c r="A10" s="120">
        <v>2777000</v>
      </c>
      <c r="B10" s="103">
        <v>30.1</v>
      </c>
      <c r="C10" s="95">
        <v>1910</v>
      </c>
      <c r="D10" s="58">
        <v>64109</v>
      </c>
      <c r="E10" s="121">
        <v>22.8</v>
      </c>
    </row>
    <row r="11" spans="1:5" ht="12.75">
      <c r="A11" s="120">
        <v>2950000</v>
      </c>
      <c r="B11" s="103">
        <v>27.7</v>
      </c>
      <c r="C11" s="95">
        <v>1920</v>
      </c>
      <c r="D11" s="58">
        <v>92245</v>
      </c>
      <c r="E11" s="121">
        <v>25.1</v>
      </c>
    </row>
    <row r="12" spans="1:5" ht="12.75">
      <c r="A12" s="122" t="s">
        <v>28</v>
      </c>
      <c r="B12" s="27">
        <v>21.3</v>
      </c>
      <c r="C12" s="94" t="s">
        <v>29</v>
      </c>
      <c r="D12" s="5">
        <v>98882</v>
      </c>
      <c r="E12" s="8">
        <v>20.4</v>
      </c>
    </row>
    <row r="13" spans="1:5" ht="12.75">
      <c r="A13" s="123">
        <v>2559000</v>
      </c>
      <c r="B13" s="103">
        <v>19.4</v>
      </c>
      <c r="C13" s="95">
        <v>1940</v>
      </c>
      <c r="D13" s="58">
        <v>99106</v>
      </c>
      <c r="E13" s="121">
        <v>18.9</v>
      </c>
    </row>
    <row r="14" spans="1:5" ht="12.75">
      <c r="A14" s="123">
        <v>3632000</v>
      </c>
      <c r="B14" s="103">
        <v>24.1</v>
      </c>
      <c r="C14" s="95">
        <v>1950</v>
      </c>
      <c r="D14" s="58">
        <v>160055</v>
      </c>
      <c r="E14" s="121">
        <v>25.1</v>
      </c>
    </row>
    <row r="15" spans="1:5" ht="12.75">
      <c r="A15" s="122" t="s">
        <v>30</v>
      </c>
      <c r="B15" s="27">
        <v>23.7</v>
      </c>
      <c r="C15" s="94" t="s">
        <v>31</v>
      </c>
      <c r="D15" s="5">
        <v>195056</v>
      </c>
      <c r="E15" s="8">
        <v>24.9</v>
      </c>
    </row>
    <row r="16" spans="1:5" ht="12.75">
      <c r="A16" s="122" t="s">
        <v>32</v>
      </c>
      <c r="B16" s="27">
        <v>18.4</v>
      </c>
      <c r="C16" s="94" t="s">
        <v>33</v>
      </c>
      <c r="D16" s="5">
        <v>171667</v>
      </c>
      <c r="E16" s="8">
        <v>19.327894962139542</v>
      </c>
    </row>
    <row r="17" spans="1:5" ht="12.75">
      <c r="A17" s="122" t="s">
        <v>34</v>
      </c>
      <c r="B17" s="27">
        <v>15.9</v>
      </c>
      <c r="C17" s="94" t="s">
        <v>35</v>
      </c>
      <c r="D17" s="5">
        <v>145162</v>
      </c>
      <c r="E17" s="8">
        <v>15.682830044154619</v>
      </c>
    </row>
    <row r="18" spans="1:5" ht="12.75" hidden="1">
      <c r="A18" s="122"/>
      <c r="B18" s="27"/>
      <c r="C18" s="94"/>
      <c r="D18" s="5"/>
      <c r="E18" s="8"/>
    </row>
    <row r="19" spans="1:5" ht="12.75" hidden="1">
      <c r="A19" s="122" t="s">
        <v>36</v>
      </c>
      <c r="B19" s="27">
        <v>15.8</v>
      </c>
      <c r="C19" s="94" t="s">
        <v>37</v>
      </c>
      <c r="D19" s="5">
        <v>140579</v>
      </c>
      <c r="E19" s="8">
        <v>15.264916817121673</v>
      </c>
    </row>
    <row r="20" spans="1:5" ht="12.75" hidden="1">
      <c r="A20" s="122" t="s">
        <v>38</v>
      </c>
      <c r="B20" s="27">
        <v>15.9</v>
      </c>
      <c r="C20" s="94" t="s">
        <v>39</v>
      </c>
      <c r="D20" s="5">
        <v>137950</v>
      </c>
      <c r="E20" s="8">
        <v>15.13406842815009</v>
      </c>
    </row>
    <row r="21" spans="1:5" ht="12.75" hidden="1">
      <c r="A21" s="122" t="s">
        <v>40</v>
      </c>
      <c r="B21" s="27">
        <v>15.6</v>
      </c>
      <c r="C21" s="94" t="s">
        <v>41</v>
      </c>
      <c r="D21" s="5">
        <v>133026</v>
      </c>
      <c r="E21" s="8">
        <v>14.702638132471183</v>
      </c>
    </row>
    <row r="22" spans="1:5" ht="12.75" hidden="1">
      <c r="A22" s="122" t="s">
        <v>42</v>
      </c>
      <c r="B22" s="27">
        <v>15.6</v>
      </c>
      <c r="C22" s="94" t="s">
        <v>43</v>
      </c>
      <c r="D22" s="5">
        <v>135782</v>
      </c>
      <c r="E22" s="8">
        <v>15.00444115191922</v>
      </c>
    </row>
    <row r="23" spans="1:5" ht="12.75" hidden="1">
      <c r="A23" s="122" t="s">
        <v>44</v>
      </c>
      <c r="B23" s="27">
        <v>15.8</v>
      </c>
      <c r="C23" s="94" t="s">
        <v>45</v>
      </c>
      <c r="D23" s="5">
        <v>138052</v>
      </c>
      <c r="E23" s="8">
        <v>15.210184517082812</v>
      </c>
    </row>
    <row r="24" spans="1:5" ht="12.75" hidden="1">
      <c r="A24" s="122"/>
      <c r="B24" s="27"/>
      <c r="C24" s="94"/>
      <c r="D24" s="5"/>
      <c r="E24" s="8"/>
    </row>
    <row r="25" spans="1:5" ht="12.75" hidden="1">
      <c r="A25" s="122" t="s">
        <v>46</v>
      </c>
      <c r="B25" s="27">
        <v>15.6</v>
      </c>
      <c r="C25" s="94" t="s">
        <v>47</v>
      </c>
      <c r="D25" s="5">
        <v>137626</v>
      </c>
      <c r="E25" s="8">
        <v>15.077717743668938</v>
      </c>
    </row>
    <row r="26" spans="1:5" ht="12.75" hidden="1">
      <c r="A26" s="122" t="s">
        <v>48</v>
      </c>
      <c r="B26" s="27">
        <v>15.7</v>
      </c>
      <c r="C26" s="94" t="s">
        <v>49</v>
      </c>
      <c r="D26" s="5">
        <v>140466</v>
      </c>
      <c r="E26" s="8">
        <v>15.28884295199861</v>
      </c>
    </row>
    <row r="27" spans="1:5" ht="12.75" hidden="1">
      <c r="A27" s="122" t="s">
        <v>50</v>
      </c>
      <c r="B27" s="27">
        <v>16</v>
      </c>
      <c r="C27" s="94" t="s">
        <v>51</v>
      </c>
      <c r="D27" s="5">
        <v>139635</v>
      </c>
      <c r="E27" s="8">
        <v>15.148076557154143</v>
      </c>
    </row>
    <row r="28" spans="1:5" ht="12.75" hidden="1">
      <c r="A28" s="122" t="s">
        <v>52</v>
      </c>
      <c r="B28" s="27">
        <v>16.4</v>
      </c>
      <c r="C28" s="94" t="s">
        <v>53</v>
      </c>
      <c r="D28" s="5">
        <v>148164</v>
      </c>
      <c r="E28" s="8">
        <v>16.01202079518027</v>
      </c>
    </row>
    <row r="29" spans="1:5" ht="12.75">
      <c r="A29" s="122" t="s">
        <v>54</v>
      </c>
      <c r="B29" s="27">
        <v>16.672997244284126</v>
      </c>
      <c r="C29" s="94" t="s">
        <v>55</v>
      </c>
      <c r="D29" s="5">
        <v>153080</v>
      </c>
      <c r="E29" s="8">
        <v>16.441968005184783</v>
      </c>
    </row>
    <row r="30" spans="1:5" ht="12.75">
      <c r="A30" s="122"/>
      <c r="B30" s="27"/>
      <c r="C30" s="94"/>
      <c r="D30" s="5"/>
      <c r="E30" s="8"/>
    </row>
    <row r="31" spans="1:5" ht="12.75">
      <c r="A31" s="122" t="s">
        <v>56</v>
      </c>
      <c r="B31" s="27">
        <v>16.306234731722633</v>
      </c>
      <c r="C31" s="94" t="s">
        <v>57</v>
      </c>
      <c r="D31" s="5">
        <v>149478</v>
      </c>
      <c r="E31" s="8">
        <v>15.9185684257339</v>
      </c>
    </row>
    <row r="32" spans="1:5" ht="12.75">
      <c r="A32" s="122" t="s">
        <v>58</v>
      </c>
      <c r="B32" s="27">
        <v>15.940525801118755</v>
      </c>
      <c r="C32" s="94" t="s">
        <v>59</v>
      </c>
      <c r="D32" s="5">
        <v>143827</v>
      </c>
      <c r="E32" s="8">
        <v>15.194035675194753</v>
      </c>
    </row>
    <row r="33" spans="1:5" ht="12.75">
      <c r="A33" s="122">
        <v>4000240</v>
      </c>
      <c r="B33" s="27">
        <v>15.517127402146738</v>
      </c>
      <c r="C33" s="94" t="s">
        <v>60</v>
      </c>
      <c r="D33" s="5">
        <v>139560</v>
      </c>
      <c r="E33" s="8">
        <v>14.653114600564559</v>
      </c>
    </row>
    <row r="34" spans="1:5" ht="12.75">
      <c r="A34" s="124">
        <v>3952767</v>
      </c>
      <c r="B34" s="27">
        <v>15.181219019202874</v>
      </c>
      <c r="C34" s="95">
        <v>1994</v>
      </c>
      <c r="D34" s="6">
        <v>137844</v>
      </c>
      <c r="E34" s="8">
        <v>14.388947304306235</v>
      </c>
    </row>
    <row r="35" spans="1:5" ht="12.75">
      <c r="A35" s="124">
        <v>3899589</v>
      </c>
      <c r="B35" s="110">
        <v>14.8</v>
      </c>
      <c r="C35" s="95">
        <v>1995</v>
      </c>
      <c r="D35" s="6">
        <v>134169</v>
      </c>
      <c r="E35" s="8">
        <v>13.895884179733317</v>
      </c>
    </row>
    <row r="36" spans="1:5" ht="12.75">
      <c r="A36" s="124">
        <v>3891494</v>
      </c>
      <c r="B36" s="110">
        <v>14.7</v>
      </c>
      <c r="C36" s="95">
        <v>1996</v>
      </c>
      <c r="D36" s="6">
        <v>133231</v>
      </c>
      <c r="E36" s="8">
        <v>13.691504147858504</v>
      </c>
    </row>
    <row r="37" spans="1:5" ht="12.75">
      <c r="A37" s="122">
        <v>3880894</v>
      </c>
      <c r="B37" s="27">
        <v>14.5</v>
      </c>
      <c r="C37" s="97">
        <v>1997</v>
      </c>
      <c r="D37" s="5">
        <v>133549</v>
      </c>
      <c r="E37" s="8">
        <v>13.66385059298793</v>
      </c>
    </row>
    <row r="38" spans="1:5" ht="12.75">
      <c r="A38" s="122">
        <v>3946000</v>
      </c>
      <c r="B38" s="27">
        <v>14.6</v>
      </c>
      <c r="C38" s="95">
        <v>1998</v>
      </c>
      <c r="D38" s="5">
        <v>133649</v>
      </c>
      <c r="E38" s="8">
        <v>13.674081931742236</v>
      </c>
    </row>
    <row r="39" spans="1:5" ht="12.75">
      <c r="A39" s="125"/>
      <c r="B39" s="126"/>
      <c r="C39" s="127"/>
      <c r="D39" s="128"/>
      <c r="E39" s="126"/>
    </row>
    <row r="41" spans="1:5" ht="12.75">
      <c r="A41" s="210" t="s">
        <v>61</v>
      </c>
      <c r="B41" s="210"/>
      <c r="C41" s="210"/>
      <c r="D41" s="210"/>
      <c r="E41" s="210"/>
    </row>
    <row r="43" spans="1:5" ht="38.25" customHeight="1">
      <c r="A43" s="206" t="s">
        <v>329</v>
      </c>
      <c r="B43" s="211"/>
      <c r="C43" s="211"/>
      <c r="D43" s="211"/>
      <c r="E43" s="211"/>
    </row>
  </sheetData>
  <mergeCells count="3">
    <mergeCell ref="C7:C8"/>
    <mergeCell ref="A41:E41"/>
    <mergeCell ref="A43:E43"/>
  </mergeCells>
  <printOptions horizontalCentered="1"/>
  <pageMargins left="0.75" right="0.25" top="1" bottom="1" header="0" footer="0"/>
  <pageSetup orientation="portrait" r:id="rId1"/>
</worksheet>
</file>

<file path=xl/worksheets/sheet4.xml><?xml version="1.0" encoding="utf-8"?>
<worksheet xmlns="http://schemas.openxmlformats.org/spreadsheetml/2006/main" xmlns:r="http://schemas.openxmlformats.org/officeDocument/2006/relationships">
  <dimension ref="A2:Q178"/>
  <sheetViews>
    <sheetView workbookViewId="0" topLeftCell="A1">
      <selection activeCell="A1" sqref="A1"/>
    </sheetView>
  </sheetViews>
  <sheetFormatPr defaultColWidth="9.33203125" defaultRowHeight="12.75"/>
  <cols>
    <col min="1" max="1" width="18.16015625" style="3" customWidth="1"/>
    <col min="2" max="2" width="12.83203125" style="3" customWidth="1"/>
    <col min="3" max="3" width="6.83203125" style="3" customWidth="1"/>
    <col min="4" max="4" width="14.16015625" style="3" customWidth="1"/>
    <col min="5" max="5" width="6.83203125" style="3" customWidth="1"/>
    <col min="6" max="6" width="12.83203125" style="3" customWidth="1"/>
    <col min="7" max="7" width="6.83203125" style="3" customWidth="1"/>
    <col min="8" max="8" width="12.83203125" style="3" customWidth="1"/>
    <col min="9" max="9" width="6.83203125" style="3" customWidth="1"/>
    <col min="10" max="10" width="12.83203125" style="3" customWidth="1"/>
    <col min="11" max="11" width="6.83203125" style="3" customWidth="1"/>
    <col min="12" max="12" width="12.83203125" style="3" customWidth="1"/>
    <col min="13" max="13" width="6.83203125" style="3" customWidth="1"/>
    <col min="14" max="14" width="12.83203125" style="3" customWidth="1"/>
    <col min="15" max="15" width="6.83203125" style="3" customWidth="1"/>
    <col min="16" max="16" width="12.83203125" style="3" customWidth="1"/>
    <col min="17" max="17" width="6.83203125" style="3" customWidth="1"/>
    <col min="18" max="16384" width="9.33203125" style="3" customWidth="1"/>
  </cols>
  <sheetData>
    <row r="2" spans="1:17" ht="12.75">
      <c r="A2" s="1" t="s">
        <v>62</v>
      </c>
      <c r="B2" s="2"/>
      <c r="C2" s="2"/>
      <c r="D2" s="2"/>
      <c r="E2" s="2"/>
      <c r="F2" s="2"/>
      <c r="G2" s="2"/>
      <c r="H2" s="2"/>
      <c r="I2" s="2"/>
      <c r="J2" s="2"/>
      <c r="K2" s="2"/>
      <c r="L2" s="2"/>
      <c r="M2" s="2"/>
      <c r="N2" s="2"/>
      <c r="O2" s="2"/>
      <c r="P2" s="2"/>
      <c r="Q2" s="2"/>
    </row>
    <row r="3" spans="1:17" ht="12.75">
      <c r="A3" s="4" t="s">
        <v>327</v>
      </c>
      <c r="B3" s="2"/>
      <c r="C3" s="2"/>
      <c r="D3" s="2"/>
      <c r="E3" s="2"/>
      <c r="F3" s="2"/>
      <c r="G3" s="2"/>
      <c r="H3" s="2"/>
      <c r="I3" s="2"/>
      <c r="J3" s="2"/>
      <c r="K3" s="2"/>
      <c r="L3" s="2"/>
      <c r="M3" s="2"/>
      <c r="N3" s="2"/>
      <c r="O3" s="2"/>
      <c r="P3" s="2"/>
      <c r="Q3" s="2"/>
    </row>
    <row r="4" spans="1:17" ht="12.75">
      <c r="A4" s="1" t="s">
        <v>287</v>
      </c>
      <c r="B4" s="2"/>
      <c r="C4" s="2"/>
      <c r="D4" s="2"/>
      <c r="E4" s="2"/>
      <c r="F4" s="2"/>
      <c r="G4" s="2"/>
      <c r="H4" s="2"/>
      <c r="I4" s="2"/>
      <c r="J4" s="2"/>
      <c r="K4" s="2"/>
      <c r="L4" s="2"/>
      <c r="M4" s="2"/>
      <c r="N4" s="2"/>
      <c r="O4" s="2"/>
      <c r="P4" s="2"/>
      <c r="Q4" s="2"/>
    </row>
    <row r="6" spans="1:17" ht="12.75">
      <c r="A6" s="214" t="s">
        <v>303</v>
      </c>
      <c r="B6" s="118" t="s">
        <v>63</v>
      </c>
      <c r="C6" s="129"/>
      <c r="D6" s="129"/>
      <c r="E6" s="129"/>
      <c r="F6" s="129"/>
      <c r="G6" s="129"/>
      <c r="H6" s="129"/>
      <c r="I6" s="129"/>
      <c r="J6" s="129"/>
      <c r="K6" s="129"/>
      <c r="L6" s="129"/>
      <c r="M6" s="117"/>
      <c r="N6" s="118" t="s">
        <v>64</v>
      </c>
      <c r="O6" s="129"/>
      <c r="P6" s="129"/>
      <c r="Q6" s="117"/>
    </row>
    <row r="7" spans="1:17" ht="12.75">
      <c r="A7" s="215"/>
      <c r="B7" s="137" t="s">
        <v>66</v>
      </c>
      <c r="C7" s="79"/>
      <c r="D7" s="91" t="s">
        <v>67</v>
      </c>
      <c r="E7" s="79"/>
      <c r="F7" s="91" t="s">
        <v>68</v>
      </c>
      <c r="G7" s="79"/>
      <c r="H7" s="91" t="s">
        <v>69</v>
      </c>
      <c r="I7" s="79"/>
      <c r="J7" s="91" t="s">
        <v>70</v>
      </c>
      <c r="K7" s="79"/>
      <c r="L7" s="91" t="s">
        <v>71</v>
      </c>
      <c r="M7" s="79"/>
      <c r="N7" s="91" t="s">
        <v>72</v>
      </c>
      <c r="O7" s="79"/>
      <c r="P7" s="91" t="s">
        <v>73</v>
      </c>
      <c r="Q7" s="79"/>
    </row>
    <row r="8" spans="1:17" ht="12.75">
      <c r="A8" s="216"/>
      <c r="B8" s="90" t="s">
        <v>23</v>
      </c>
      <c r="C8" s="90" t="s">
        <v>74</v>
      </c>
      <c r="D8" s="90" t="s">
        <v>23</v>
      </c>
      <c r="E8" s="90" t="s">
        <v>74</v>
      </c>
      <c r="F8" s="90" t="s">
        <v>23</v>
      </c>
      <c r="G8" s="90" t="s">
        <v>74</v>
      </c>
      <c r="H8" s="90" t="s">
        <v>23</v>
      </c>
      <c r="I8" s="90" t="s">
        <v>74</v>
      </c>
      <c r="J8" s="90" t="s">
        <v>23</v>
      </c>
      <c r="K8" s="90" t="s">
        <v>74</v>
      </c>
      <c r="L8" s="90" t="s">
        <v>23</v>
      </c>
      <c r="M8" s="90" t="s">
        <v>74</v>
      </c>
      <c r="N8" s="90" t="s">
        <v>23</v>
      </c>
      <c r="O8" s="90" t="s">
        <v>74</v>
      </c>
      <c r="P8" s="90" t="s">
        <v>23</v>
      </c>
      <c r="Q8" s="90" t="s">
        <v>74</v>
      </c>
    </row>
    <row r="9" spans="1:17" ht="12.75">
      <c r="A9" s="114"/>
      <c r="B9" s="7"/>
      <c r="C9" s="7"/>
      <c r="D9" s="7"/>
      <c r="E9" s="7"/>
      <c r="F9" s="7"/>
      <c r="G9" s="7"/>
      <c r="H9" s="7"/>
      <c r="I9" s="7"/>
      <c r="J9" s="7"/>
      <c r="K9" s="7"/>
      <c r="L9" s="7"/>
      <c r="M9" s="7"/>
      <c r="N9" s="7"/>
      <c r="O9" s="7"/>
      <c r="P9" s="7"/>
      <c r="Q9" s="7"/>
    </row>
    <row r="10" spans="1:17" ht="12.75">
      <c r="A10" s="119" t="s">
        <v>76</v>
      </c>
      <c r="B10" s="40">
        <v>254</v>
      </c>
      <c r="C10" s="42">
        <v>0.19005005649125695</v>
      </c>
      <c r="D10" s="40">
        <v>99</v>
      </c>
      <c r="E10" s="42">
        <v>0.09414136419395024</v>
      </c>
      <c r="F10" s="40">
        <v>141</v>
      </c>
      <c r="G10" s="42">
        <v>0.5831506679349849</v>
      </c>
      <c r="H10" s="40">
        <v>5</v>
      </c>
      <c r="I10" s="49" t="s">
        <v>277</v>
      </c>
      <c r="J10" s="40">
        <v>8</v>
      </c>
      <c r="K10" s="42">
        <v>0.2621231979030144</v>
      </c>
      <c r="L10" s="49" t="s">
        <v>291</v>
      </c>
      <c r="M10" s="49" t="s">
        <v>291</v>
      </c>
      <c r="N10" s="41">
        <v>1</v>
      </c>
      <c r="O10" s="49" t="s">
        <v>277</v>
      </c>
      <c r="P10" s="40">
        <v>24</v>
      </c>
      <c r="Q10" s="42">
        <v>0.40431266846361186</v>
      </c>
    </row>
    <row r="11" spans="1:17" ht="12.75">
      <c r="A11" s="119" t="s">
        <v>77</v>
      </c>
      <c r="B11" s="40">
        <v>15263</v>
      </c>
      <c r="C11" s="42">
        <v>11.420212646559271</v>
      </c>
      <c r="D11" s="40">
        <v>10002</v>
      </c>
      <c r="E11" s="42">
        <v>9.51113055220091</v>
      </c>
      <c r="F11" s="40">
        <v>4936</v>
      </c>
      <c r="G11" s="42">
        <v>20.414409198064437</v>
      </c>
      <c r="H11" s="40">
        <v>139</v>
      </c>
      <c r="I11" s="42">
        <v>19.252077562326868</v>
      </c>
      <c r="J11" s="40">
        <v>135</v>
      </c>
      <c r="K11" s="42">
        <v>4.423328964613368</v>
      </c>
      <c r="L11" s="40">
        <v>8</v>
      </c>
      <c r="M11" s="42">
        <v>13.559322033898304</v>
      </c>
      <c r="N11" s="40">
        <v>236</v>
      </c>
      <c r="O11" s="42">
        <v>7.9274437353039975</v>
      </c>
      <c r="P11" s="40">
        <v>1087</v>
      </c>
      <c r="Q11" s="42">
        <v>18.31199460916442</v>
      </c>
    </row>
    <row r="12" spans="1:17" ht="12.75">
      <c r="A12" s="119" t="s">
        <v>78</v>
      </c>
      <c r="B12" s="40">
        <v>31063</v>
      </c>
      <c r="C12" s="42">
        <v>23.242224034598088</v>
      </c>
      <c r="D12" s="40">
        <v>22888</v>
      </c>
      <c r="E12" s="42">
        <v>21.764722663344777</v>
      </c>
      <c r="F12" s="40">
        <v>7398</v>
      </c>
      <c r="G12" s="42">
        <v>30.59679887505687</v>
      </c>
      <c r="H12" s="40">
        <v>230</v>
      </c>
      <c r="I12" s="42">
        <v>31.855955678670362</v>
      </c>
      <c r="J12" s="40">
        <v>435</v>
      </c>
      <c r="K12" s="42">
        <v>14.25294888597641</v>
      </c>
      <c r="L12" s="40">
        <v>21</v>
      </c>
      <c r="M12" s="42">
        <v>35.59322033898305</v>
      </c>
      <c r="N12" s="40">
        <v>717</v>
      </c>
      <c r="O12" s="42">
        <v>24.08464897547867</v>
      </c>
      <c r="P12" s="40">
        <v>1858</v>
      </c>
      <c r="Q12" s="42">
        <v>31.30053908355795</v>
      </c>
    </row>
    <row r="13" spans="1:17" ht="12.75">
      <c r="A13" s="119" t="s">
        <v>79</v>
      </c>
      <c r="B13" s="40">
        <v>39826</v>
      </c>
      <c r="C13" s="42">
        <v>29.79895098354645</v>
      </c>
      <c r="D13" s="40">
        <v>32286</v>
      </c>
      <c r="E13" s="42">
        <v>30.701495801675527</v>
      </c>
      <c r="F13" s="40">
        <v>6098</v>
      </c>
      <c r="G13" s="42">
        <v>25.220232433103106</v>
      </c>
      <c r="H13" s="40">
        <v>198</v>
      </c>
      <c r="I13" s="42">
        <v>27.42382271468144</v>
      </c>
      <c r="J13" s="40">
        <v>1094</v>
      </c>
      <c r="K13" s="42">
        <v>35.84534731323722</v>
      </c>
      <c r="L13" s="40">
        <v>20</v>
      </c>
      <c r="M13" s="42">
        <v>33.89830508474576</v>
      </c>
      <c r="N13" s="40">
        <v>946</v>
      </c>
      <c r="O13" s="42">
        <v>31.77695666778636</v>
      </c>
      <c r="P13" s="40">
        <v>1581</v>
      </c>
      <c r="Q13" s="42">
        <v>26.634097035040433</v>
      </c>
    </row>
    <row r="14" spans="1:17" ht="12.75">
      <c r="A14" s="119" t="s">
        <v>80</v>
      </c>
      <c r="B14" s="40">
        <v>31379</v>
      </c>
      <c r="C14" s="42">
        <v>23.478664262358865</v>
      </c>
      <c r="D14" s="40">
        <v>26609</v>
      </c>
      <c r="E14" s="42">
        <v>25.303106665018397</v>
      </c>
      <c r="F14" s="40">
        <v>3590</v>
      </c>
      <c r="G14" s="42">
        <v>14.84759502047231</v>
      </c>
      <c r="H14" s="40">
        <v>108</v>
      </c>
      <c r="I14" s="42">
        <v>14.958448753462603</v>
      </c>
      <c r="J14" s="40">
        <v>942</v>
      </c>
      <c r="K14" s="42">
        <v>30.865006553079947</v>
      </c>
      <c r="L14" s="40">
        <v>9</v>
      </c>
      <c r="M14" s="42">
        <v>15.254237288135593</v>
      </c>
      <c r="N14" s="40">
        <v>689</v>
      </c>
      <c r="O14" s="42">
        <v>23.144104803493452</v>
      </c>
      <c r="P14" s="40">
        <v>955</v>
      </c>
      <c r="Q14" s="42">
        <v>16.088274932614553</v>
      </c>
    </row>
    <row r="15" spans="1:17" ht="12.75">
      <c r="A15" s="119" t="s">
        <v>81</v>
      </c>
      <c r="B15" s="40">
        <v>13287</v>
      </c>
      <c r="C15" s="42">
        <v>9.941712994485554</v>
      </c>
      <c r="D15" s="40">
        <v>11176</v>
      </c>
      <c r="E15" s="42">
        <v>10.627514002339272</v>
      </c>
      <c r="F15" s="40">
        <v>1631</v>
      </c>
      <c r="G15" s="42">
        <v>6.74552297448199</v>
      </c>
      <c r="H15" s="40">
        <v>34</v>
      </c>
      <c r="I15" s="42">
        <v>4.7091412742382275</v>
      </c>
      <c r="J15" s="40">
        <v>371</v>
      </c>
      <c r="K15" s="42">
        <v>12.155963302752294</v>
      </c>
      <c r="L15" s="40">
        <v>1</v>
      </c>
      <c r="M15" s="49" t="s">
        <v>277</v>
      </c>
      <c r="N15" s="40">
        <v>305</v>
      </c>
      <c r="O15" s="42">
        <v>10.245213301981861</v>
      </c>
      <c r="P15" s="40">
        <v>352</v>
      </c>
      <c r="Q15" s="42">
        <v>5.929919137466308</v>
      </c>
    </row>
    <row r="16" spans="1:17" ht="12.75">
      <c r="A16" s="119" t="s">
        <v>82</v>
      </c>
      <c r="B16" s="40">
        <v>2559</v>
      </c>
      <c r="C16" s="42">
        <v>1.9147169077209707</v>
      </c>
      <c r="D16" s="40">
        <v>2085</v>
      </c>
      <c r="E16" s="42">
        <v>1.9826741852968306</v>
      </c>
      <c r="F16" s="40">
        <v>384</v>
      </c>
      <c r="G16" s="42">
        <v>1.5881550105463418</v>
      </c>
      <c r="H16" s="40">
        <v>8</v>
      </c>
      <c r="I16" s="42">
        <v>1.10803324099723</v>
      </c>
      <c r="J16" s="40">
        <v>67</v>
      </c>
      <c r="K16" s="42">
        <v>2.1952817824377457</v>
      </c>
      <c r="L16" s="49" t="s">
        <v>291</v>
      </c>
      <c r="M16" s="49" t="s">
        <v>291</v>
      </c>
      <c r="N16" s="40">
        <v>83</v>
      </c>
      <c r="O16" s="42">
        <v>2.788041652670474</v>
      </c>
      <c r="P16" s="40">
        <v>77</v>
      </c>
      <c r="Q16" s="42">
        <v>1.2971698113207548</v>
      </c>
    </row>
    <row r="17" spans="1:17" ht="12.75">
      <c r="A17" s="119" t="s">
        <v>83</v>
      </c>
      <c r="B17" s="40">
        <v>18</v>
      </c>
      <c r="C17" s="42">
        <v>0.013468114239537893</v>
      </c>
      <c r="D17" s="40">
        <v>16</v>
      </c>
      <c r="E17" s="42">
        <v>0.01521476593033539</v>
      </c>
      <c r="F17" s="40">
        <v>1</v>
      </c>
      <c r="G17" s="49" t="s">
        <v>277</v>
      </c>
      <c r="H17" s="49" t="s">
        <v>291</v>
      </c>
      <c r="I17" s="49" t="s">
        <v>291</v>
      </c>
      <c r="J17" s="49" t="s">
        <v>291</v>
      </c>
      <c r="K17" s="49" t="s">
        <v>291</v>
      </c>
      <c r="L17" s="49" t="s">
        <v>291</v>
      </c>
      <c r="M17" s="49" t="s">
        <v>291</v>
      </c>
      <c r="N17" s="49" t="s">
        <v>291</v>
      </c>
      <c r="O17" s="49" t="s">
        <v>291</v>
      </c>
      <c r="P17" s="50">
        <v>2</v>
      </c>
      <c r="Q17" s="49" t="s">
        <v>277</v>
      </c>
    </row>
    <row r="18" spans="1:17" ht="12.75">
      <c r="A18" s="130" t="s">
        <v>84</v>
      </c>
      <c r="B18" s="86">
        <v>133649</v>
      </c>
      <c r="C18" s="87">
        <v>100</v>
      </c>
      <c r="D18" s="86">
        <v>105161</v>
      </c>
      <c r="E18" s="87">
        <v>100</v>
      </c>
      <c r="F18" s="86">
        <v>24179</v>
      </c>
      <c r="G18" s="87">
        <v>100</v>
      </c>
      <c r="H18" s="86">
        <v>722</v>
      </c>
      <c r="I18" s="87">
        <v>100</v>
      </c>
      <c r="J18" s="86">
        <v>3052</v>
      </c>
      <c r="K18" s="87">
        <v>100</v>
      </c>
      <c r="L18" s="86">
        <v>59</v>
      </c>
      <c r="M18" s="87">
        <v>100</v>
      </c>
      <c r="N18" s="86">
        <v>2977</v>
      </c>
      <c r="O18" s="87">
        <v>100</v>
      </c>
      <c r="P18" s="86">
        <v>5936</v>
      </c>
      <c r="Q18" s="87">
        <v>100</v>
      </c>
    </row>
    <row r="19" spans="1:17" ht="25.5">
      <c r="A19" s="195" t="s">
        <v>314</v>
      </c>
      <c r="B19" s="212">
        <v>27.068</v>
      </c>
      <c r="C19" s="213"/>
      <c r="D19" s="212">
        <v>27.626</v>
      </c>
      <c r="E19" s="213"/>
      <c r="F19" s="212">
        <v>23.992</v>
      </c>
      <c r="G19" s="213"/>
      <c r="H19" s="212">
        <v>24.153</v>
      </c>
      <c r="I19" s="213"/>
      <c r="J19" s="212">
        <v>28.828</v>
      </c>
      <c r="K19" s="213"/>
      <c r="L19" s="212">
        <v>24.9</v>
      </c>
      <c r="M19" s="213"/>
      <c r="N19" s="212">
        <v>27.268</v>
      </c>
      <c r="O19" s="213"/>
      <c r="P19" s="212">
        <v>24</v>
      </c>
      <c r="Q19" s="213"/>
    </row>
    <row r="21" spans="1:17" ht="26.25" customHeight="1">
      <c r="A21" s="206" t="s">
        <v>328</v>
      </c>
      <c r="B21" s="206"/>
      <c r="C21" s="206"/>
      <c r="D21" s="206"/>
      <c r="E21" s="206"/>
      <c r="F21" s="206"/>
      <c r="G21" s="206"/>
      <c r="H21" s="206"/>
      <c r="I21" s="206"/>
      <c r="J21" s="206"/>
      <c r="K21" s="206"/>
      <c r="L21" s="206"/>
      <c r="M21" s="206"/>
      <c r="N21" s="206"/>
      <c r="O21" s="206"/>
      <c r="P21" s="206"/>
      <c r="Q21" s="206"/>
    </row>
    <row r="23" ht="12.75">
      <c r="A23" s="3" t="s">
        <v>308</v>
      </c>
    </row>
    <row r="62" spans="1:4" ht="12.75">
      <c r="A62" s="11">
        <f ca="1">NOW()</f>
        <v>37921.3865087963</v>
      </c>
      <c r="D62" s="12" t="s">
        <v>87</v>
      </c>
    </row>
    <row r="63" ht="12.75">
      <c r="B63" s="13" t="s">
        <v>88</v>
      </c>
    </row>
    <row r="64" ht="12.75">
      <c r="A64" s="13" t="s">
        <v>89</v>
      </c>
    </row>
    <row r="65" ht="12.75">
      <c r="A65" s="13" t="s">
        <v>90</v>
      </c>
    </row>
    <row r="67" spans="1:17" ht="12.75">
      <c r="A67" s="14" t="s">
        <v>91</v>
      </c>
      <c r="B67" s="14" t="s">
        <v>91</v>
      </c>
      <c r="C67" s="14" t="s">
        <v>91</v>
      </c>
      <c r="D67" s="14" t="s">
        <v>91</v>
      </c>
      <c r="E67" s="14" t="s">
        <v>91</v>
      </c>
      <c r="F67" s="14" t="s">
        <v>91</v>
      </c>
      <c r="G67" s="14" t="s">
        <v>91</v>
      </c>
      <c r="H67" s="14" t="s">
        <v>91</v>
      </c>
      <c r="I67" s="14" t="s">
        <v>91</v>
      </c>
      <c r="J67" s="14" t="s">
        <v>91</v>
      </c>
      <c r="K67" s="14" t="s">
        <v>91</v>
      </c>
      <c r="L67" s="14" t="s">
        <v>91</v>
      </c>
      <c r="M67" s="14" t="s">
        <v>91</v>
      </c>
      <c r="N67" s="14" t="s">
        <v>91</v>
      </c>
      <c r="O67" s="14" t="s">
        <v>91</v>
      </c>
      <c r="P67" s="14" t="s">
        <v>91</v>
      </c>
      <c r="Q67" s="14" t="s">
        <v>91</v>
      </c>
    </row>
    <row r="69" spans="6:14" ht="12.75">
      <c r="F69" s="13" t="s">
        <v>92</v>
      </c>
      <c r="N69" s="13" t="s">
        <v>93</v>
      </c>
    </row>
    <row r="70" spans="2:17" ht="12.75">
      <c r="B70" s="14" t="s">
        <v>91</v>
      </c>
      <c r="C70" s="14" t="s">
        <v>91</v>
      </c>
      <c r="D70" s="14" t="s">
        <v>91</v>
      </c>
      <c r="E70" s="14" t="s">
        <v>91</v>
      </c>
      <c r="F70" s="14" t="s">
        <v>91</v>
      </c>
      <c r="G70" s="14" t="s">
        <v>91</v>
      </c>
      <c r="H70" s="14" t="s">
        <v>91</v>
      </c>
      <c r="I70" s="14" t="s">
        <v>91</v>
      </c>
      <c r="J70" s="14" t="s">
        <v>91</v>
      </c>
      <c r="K70" s="14" t="s">
        <v>91</v>
      </c>
      <c r="L70" s="14" t="s">
        <v>91</v>
      </c>
      <c r="M70" s="14" t="s">
        <v>91</v>
      </c>
      <c r="N70" s="14" t="s">
        <v>91</v>
      </c>
      <c r="O70" s="14" t="s">
        <v>91</v>
      </c>
      <c r="P70" s="14" t="s">
        <v>91</v>
      </c>
      <c r="Q70" s="14" t="s">
        <v>91</v>
      </c>
    </row>
    <row r="71" ht="12.75">
      <c r="A71" s="13" t="s">
        <v>94</v>
      </c>
    </row>
    <row r="72" spans="1:16" ht="12.75">
      <c r="A72" s="13" t="s">
        <v>95</v>
      </c>
      <c r="B72" s="13" t="s">
        <v>96</v>
      </c>
      <c r="D72" s="13" t="s">
        <v>97</v>
      </c>
      <c r="F72" s="13" t="s">
        <v>98</v>
      </c>
      <c r="H72" s="12" t="s">
        <v>99</v>
      </c>
      <c r="J72" s="12" t="s">
        <v>100</v>
      </c>
      <c r="L72" s="13" t="s">
        <v>101</v>
      </c>
      <c r="N72" s="13" t="s">
        <v>102</v>
      </c>
      <c r="P72" s="13" t="s">
        <v>103</v>
      </c>
    </row>
    <row r="73" spans="1:17" ht="12.75">
      <c r="A73" s="13" t="s">
        <v>65</v>
      </c>
      <c r="B73" s="14" t="s">
        <v>91</v>
      </c>
      <c r="C73" s="14" t="s">
        <v>91</v>
      </c>
      <c r="D73" s="14" t="s">
        <v>91</v>
      </c>
      <c r="E73" s="14" t="s">
        <v>91</v>
      </c>
      <c r="F73" s="14" t="s">
        <v>91</v>
      </c>
      <c r="G73" s="14" t="s">
        <v>91</v>
      </c>
      <c r="H73" s="14" t="s">
        <v>91</v>
      </c>
      <c r="I73" s="14" t="s">
        <v>91</v>
      </c>
      <c r="J73" s="14" t="s">
        <v>91</v>
      </c>
      <c r="K73" s="14" t="s">
        <v>91</v>
      </c>
      <c r="L73" s="14" t="s">
        <v>91</v>
      </c>
      <c r="M73" s="14" t="s">
        <v>91</v>
      </c>
      <c r="N73" s="14" t="s">
        <v>91</v>
      </c>
      <c r="O73" s="14" t="s">
        <v>91</v>
      </c>
      <c r="P73" s="14" t="s">
        <v>91</v>
      </c>
      <c r="Q73" s="14" t="s">
        <v>91</v>
      </c>
    </row>
    <row r="75" spans="2:17" ht="12.75">
      <c r="B75" s="13" t="s">
        <v>23</v>
      </c>
      <c r="C75" s="13" t="s">
        <v>74</v>
      </c>
      <c r="D75" s="13" t="s">
        <v>23</v>
      </c>
      <c r="E75" s="13" t="s">
        <v>74</v>
      </c>
      <c r="F75" s="13" t="s">
        <v>23</v>
      </c>
      <c r="G75" s="13" t="s">
        <v>74</v>
      </c>
      <c r="H75" s="13" t="s">
        <v>23</v>
      </c>
      <c r="I75" s="13" t="s">
        <v>74</v>
      </c>
      <c r="J75" s="13" t="s">
        <v>23</v>
      </c>
      <c r="K75" s="13" t="s">
        <v>74</v>
      </c>
      <c r="L75" s="13" t="s">
        <v>23</v>
      </c>
      <c r="M75" s="13" t="s">
        <v>74</v>
      </c>
      <c r="N75" s="13" t="s">
        <v>23</v>
      </c>
      <c r="O75" s="13" t="s">
        <v>74</v>
      </c>
      <c r="P75" s="13" t="s">
        <v>23</v>
      </c>
      <c r="Q75" s="13" t="s">
        <v>74</v>
      </c>
    </row>
    <row r="76" spans="1:17" ht="12.75">
      <c r="A76" s="14" t="s">
        <v>91</v>
      </c>
      <c r="B76" s="14" t="s">
        <v>91</v>
      </c>
      <c r="C76" s="14" t="s">
        <v>91</v>
      </c>
      <c r="D76" s="14" t="s">
        <v>91</v>
      </c>
      <c r="E76" s="14" t="s">
        <v>91</v>
      </c>
      <c r="F76" s="14" t="s">
        <v>91</v>
      </c>
      <c r="G76" s="14" t="s">
        <v>91</v>
      </c>
      <c r="H76" s="14" t="s">
        <v>91</v>
      </c>
      <c r="I76" s="14" t="s">
        <v>91</v>
      </c>
      <c r="J76" s="14" t="s">
        <v>91</v>
      </c>
      <c r="K76" s="14" t="s">
        <v>91</v>
      </c>
      <c r="L76" s="14" t="s">
        <v>91</v>
      </c>
      <c r="M76" s="14" t="s">
        <v>91</v>
      </c>
      <c r="N76" s="14" t="s">
        <v>91</v>
      </c>
      <c r="O76" s="14" t="s">
        <v>91</v>
      </c>
      <c r="P76" s="14" t="s">
        <v>91</v>
      </c>
      <c r="Q76" s="14" t="s">
        <v>91</v>
      </c>
    </row>
    <row r="78" spans="1:17" ht="12.75">
      <c r="A78" s="12" t="s">
        <v>76</v>
      </c>
      <c r="B78" s="15">
        <v>148</v>
      </c>
      <c r="C78" s="16">
        <f aca="true" t="shared" si="0" ref="C78:C85">B78/B10*100</f>
        <v>58.26771653543307</v>
      </c>
      <c r="D78" s="15">
        <v>60</v>
      </c>
      <c r="E78" s="16">
        <f aca="true" t="shared" si="1" ref="E78:E85">D78/D10*100</f>
        <v>60.60606060606061</v>
      </c>
      <c r="F78" s="15">
        <v>86</v>
      </c>
      <c r="G78" s="16">
        <f aca="true" t="shared" si="2" ref="G78:G85">F78/F10*100</f>
        <v>60.99290780141844</v>
      </c>
      <c r="H78" s="17">
        <v>1</v>
      </c>
      <c r="I78" s="16">
        <f aca="true" t="shared" si="3" ref="I78:I85">H78/H10*100</f>
        <v>20</v>
      </c>
      <c r="J78" s="17">
        <v>1</v>
      </c>
      <c r="K78" s="16">
        <f aca="true" t="shared" si="4" ref="K78:K84">J78/J10*100</f>
        <v>12.5</v>
      </c>
      <c r="L78" s="18" t="s">
        <v>104</v>
      </c>
      <c r="M78" s="19" t="s">
        <v>104</v>
      </c>
      <c r="N78" s="15">
        <v>1</v>
      </c>
      <c r="O78" s="16">
        <f aca="true" t="shared" si="5" ref="O78:O85">N78/N10*100</f>
        <v>100</v>
      </c>
      <c r="P78" s="15">
        <v>11</v>
      </c>
      <c r="Q78" s="16">
        <f aca="true" t="shared" si="6" ref="Q78:Q85">P78/P10*100</f>
        <v>45.83333333333333</v>
      </c>
    </row>
    <row r="79" spans="1:17" ht="12.75">
      <c r="A79" s="12" t="s">
        <v>77</v>
      </c>
      <c r="B79" s="15">
        <v>10639</v>
      </c>
      <c r="C79" s="16">
        <f t="shared" si="0"/>
        <v>69.7045141846295</v>
      </c>
      <c r="D79" s="15">
        <v>6714</v>
      </c>
      <c r="E79" s="16">
        <f t="shared" si="1"/>
        <v>67.12657468506299</v>
      </c>
      <c r="F79" s="15">
        <v>3737</v>
      </c>
      <c r="G79" s="16">
        <f t="shared" si="2"/>
        <v>75.70907617504052</v>
      </c>
      <c r="H79" s="17">
        <v>110</v>
      </c>
      <c r="I79" s="16">
        <f t="shared" si="3"/>
        <v>79.13669064748201</v>
      </c>
      <c r="J79" s="17">
        <v>55</v>
      </c>
      <c r="K79" s="16">
        <f t="shared" si="4"/>
        <v>40.74074074074074</v>
      </c>
      <c r="L79" s="15">
        <v>5</v>
      </c>
      <c r="M79" s="16">
        <f aca="true" t="shared" si="7" ref="M79:M84">L79/L11*100</f>
        <v>62.5</v>
      </c>
      <c r="N79" s="15">
        <v>131</v>
      </c>
      <c r="O79" s="16">
        <f t="shared" si="5"/>
        <v>55.50847457627118</v>
      </c>
      <c r="P79" s="15">
        <v>533</v>
      </c>
      <c r="Q79" s="16">
        <f t="shared" si="6"/>
        <v>49.03403863845446</v>
      </c>
    </row>
    <row r="80" spans="1:17" ht="12.75">
      <c r="A80" s="12" t="s">
        <v>78</v>
      </c>
      <c r="B80" s="15">
        <v>26424</v>
      </c>
      <c r="C80" s="16">
        <f t="shared" si="0"/>
        <v>85.06583395035895</v>
      </c>
      <c r="D80" s="15">
        <v>19866</v>
      </c>
      <c r="E80" s="16">
        <f t="shared" si="1"/>
        <v>86.79657462425725</v>
      </c>
      <c r="F80" s="15">
        <v>6109</v>
      </c>
      <c r="G80" s="16">
        <f t="shared" si="2"/>
        <v>82.57637199243038</v>
      </c>
      <c r="H80" s="17">
        <v>176</v>
      </c>
      <c r="I80" s="16">
        <f t="shared" si="3"/>
        <v>76.52173913043478</v>
      </c>
      <c r="J80" s="17">
        <v>196</v>
      </c>
      <c r="K80" s="16">
        <f t="shared" si="4"/>
        <v>45.05747126436781</v>
      </c>
      <c r="L80" s="15">
        <v>12</v>
      </c>
      <c r="M80" s="16">
        <f t="shared" si="7"/>
        <v>57.14285714285714</v>
      </c>
      <c r="N80" s="15">
        <v>542</v>
      </c>
      <c r="O80" s="16">
        <f t="shared" si="5"/>
        <v>75.59274755927476</v>
      </c>
      <c r="P80" s="15">
        <v>892</v>
      </c>
      <c r="Q80" s="16">
        <f t="shared" si="6"/>
        <v>48.008611410118405</v>
      </c>
    </row>
    <row r="81" spans="1:17" ht="12.75">
      <c r="A81" s="12" t="s">
        <v>79</v>
      </c>
      <c r="B81" s="15">
        <v>34976</v>
      </c>
      <c r="C81" s="16">
        <f t="shared" si="0"/>
        <v>87.82202581228343</v>
      </c>
      <c r="D81" s="15">
        <v>30109</v>
      </c>
      <c r="E81" s="16">
        <f t="shared" si="1"/>
        <v>93.25713931735118</v>
      </c>
      <c r="F81" s="15">
        <v>4160</v>
      </c>
      <c r="G81" s="16">
        <f t="shared" si="2"/>
        <v>68.21908822564775</v>
      </c>
      <c r="H81" s="17">
        <v>148</v>
      </c>
      <c r="I81" s="16">
        <f t="shared" si="3"/>
        <v>74.74747474747475</v>
      </c>
      <c r="J81" s="17">
        <v>431</v>
      </c>
      <c r="K81" s="16">
        <f t="shared" si="4"/>
        <v>39.39670932358318</v>
      </c>
      <c r="L81" s="15">
        <v>19</v>
      </c>
      <c r="M81" s="16">
        <f t="shared" si="7"/>
        <v>95</v>
      </c>
      <c r="N81" s="15">
        <v>705</v>
      </c>
      <c r="O81" s="16">
        <f t="shared" si="5"/>
        <v>74.52431289640592</v>
      </c>
      <c r="P81" s="15">
        <v>805</v>
      </c>
      <c r="Q81" s="16">
        <f t="shared" si="6"/>
        <v>50.91714104996837</v>
      </c>
    </row>
    <row r="82" spans="1:17" ht="12.75">
      <c r="A82" s="12" t="s">
        <v>80</v>
      </c>
      <c r="B82" s="15">
        <v>27874</v>
      </c>
      <c r="C82" s="16">
        <f t="shared" si="0"/>
        <v>88.83010930877339</v>
      </c>
      <c r="D82" s="15">
        <v>24550</v>
      </c>
      <c r="E82" s="16">
        <f t="shared" si="1"/>
        <v>92.26201661092112</v>
      </c>
      <c r="F82" s="15">
        <v>2743</v>
      </c>
      <c r="G82" s="16">
        <f t="shared" si="2"/>
        <v>76.4066852367688</v>
      </c>
      <c r="H82" s="17">
        <v>79</v>
      </c>
      <c r="I82" s="16">
        <f t="shared" si="3"/>
        <v>73.14814814814815</v>
      </c>
      <c r="J82" s="17">
        <v>388</v>
      </c>
      <c r="K82" s="16">
        <f t="shared" si="4"/>
        <v>41.18895966029724</v>
      </c>
      <c r="L82" s="15">
        <v>11</v>
      </c>
      <c r="M82" s="16">
        <f t="shared" si="7"/>
        <v>122.22222222222223</v>
      </c>
      <c r="N82" s="15">
        <v>587</v>
      </c>
      <c r="O82" s="16">
        <f t="shared" si="5"/>
        <v>85.19593613933236</v>
      </c>
      <c r="P82" s="15">
        <v>569</v>
      </c>
      <c r="Q82" s="16">
        <f t="shared" si="6"/>
        <v>59.58115183246073</v>
      </c>
    </row>
    <row r="83" spans="1:17" ht="12.75">
      <c r="A83" s="12" t="s">
        <v>81</v>
      </c>
      <c r="B83" s="15">
        <v>9961</v>
      </c>
      <c r="C83" s="16">
        <f t="shared" si="0"/>
        <v>74.96801384812223</v>
      </c>
      <c r="D83" s="15">
        <v>8630</v>
      </c>
      <c r="E83" s="16">
        <f t="shared" si="1"/>
        <v>77.21904080171797</v>
      </c>
      <c r="F83" s="15">
        <v>1131</v>
      </c>
      <c r="G83" s="16">
        <f t="shared" si="2"/>
        <v>69.34396076026978</v>
      </c>
      <c r="H83" s="17">
        <v>20</v>
      </c>
      <c r="I83" s="16">
        <f t="shared" si="3"/>
        <v>58.82352941176471</v>
      </c>
      <c r="J83" s="17">
        <v>137</v>
      </c>
      <c r="K83" s="16">
        <f t="shared" si="4"/>
        <v>36.92722371967655</v>
      </c>
      <c r="L83" s="15">
        <v>3</v>
      </c>
      <c r="M83" s="16">
        <f t="shared" si="7"/>
        <v>300</v>
      </c>
      <c r="N83" s="15">
        <v>253</v>
      </c>
      <c r="O83" s="16">
        <f t="shared" si="5"/>
        <v>82.95081967213115</v>
      </c>
      <c r="P83" s="15">
        <v>179</v>
      </c>
      <c r="Q83" s="16">
        <f t="shared" si="6"/>
        <v>50.85227272727273</v>
      </c>
    </row>
    <row r="84" spans="1:17" ht="12.75">
      <c r="A84" s="12" t="s">
        <v>82</v>
      </c>
      <c r="B84" s="15">
        <v>1378</v>
      </c>
      <c r="C84" s="16">
        <f t="shared" si="0"/>
        <v>53.849159828057836</v>
      </c>
      <c r="D84" s="15">
        <v>1170</v>
      </c>
      <c r="E84" s="16">
        <f t="shared" si="1"/>
        <v>56.11510791366906</v>
      </c>
      <c r="F84" s="17">
        <v>169</v>
      </c>
      <c r="G84" s="16">
        <f t="shared" si="2"/>
        <v>44.01041666666667</v>
      </c>
      <c r="H84" s="17">
        <v>2</v>
      </c>
      <c r="I84" s="16">
        <f t="shared" si="3"/>
        <v>25</v>
      </c>
      <c r="J84" s="17">
        <v>23</v>
      </c>
      <c r="K84" s="16">
        <f t="shared" si="4"/>
        <v>34.32835820895522</v>
      </c>
      <c r="L84" s="17">
        <v>1</v>
      </c>
      <c r="M84" s="16" t="e">
        <f t="shared" si="7"/>
        <v>#VALUE!</v>
      </c>
      <c r="N84" s="17">
        <v>63</v>
      </c>
      <c r="O84" s="16">
        <f t="shared" si="5"/>
        <v>75.90361445783132</v>
      </c>
      <c r="P84" s="17">
        <v>34</v>
      </c>
      <c r="Q84" s="16">
        <f t="shared" si="6"/>
        <v>44.15584415584416</v>
      </c>
    </row>
    <row r="85" spans="1:17" ht="12.75">
      <c r="A85" s="12" t="s">
        <v>83</v>
      </c>
      <c r="B85" s="17">
        <v>43</v>
      </c>
      <c r="C85" s="16">
        <f t="shared" si="0"/>
        <v>238.88888888888889</v>
      </c>
      <c r="D85" s="17">
        <v>33</v>
      </c>
      <c r="E85" s="16">
        <f t="shared" si="1"/>
        <v>206.25</v>
      </c>
      <c r="F85" s="17">
        <v>9</v>
      </c>
      <c r="G85" s="16">
        <f t="shared" si="2"/>
        <v>900</v>
      </c>
      <c r="H85" s="17">
        <v>1</v>
      </c>
      <c r="I85" s="16" t="e">
        <f t="shared" si="3"/>
        <v>#VALUE!</v>
      </c>
      <c r="J85" s="20" t="s">
        <v>104</v>
      </c>
      <c r="K85" s="19" t="s">
        <v>104</v>
      </c>
      <c r="L85" s="20" t="s">
        <v>104</v>
      </c>
      <c r="M85" s="19" t="s">
        <v>104</v>
      </c>
      <c r="N85" s="17">
        <v>2</v>
      </c>
      <c r="O85" s="16" t="e">
        <f t="shared" si="5"/>
        <v>#VALUE!</v>
      </c>
      <c r="P85" s="17">
        <v>5</v>
      </c>
      <c r="Q85" s="16">
        <f t="shared" si="6"/>
        <v>250</v>
      </c>
    </row>
    <row r="86" spans="1:17" ht="12.75">
      <c r="A86" s="14" t="s">
        <v>91</v>
      </c>
      <c r="B86" s="14" t="s">
        <v>91</v>
      </c>
      <c r="C86" s="14" t="s">
        <v>91</v>
      </c>
      <c r="D86" s="14" t="s">
        <v>91</v>
      </c>
      <c r="E86" s="21" t="s">
        <v>91</v>
      </c>
      <c r="F86" s="14" t="s">
        <v>91</v>
      </c>
      <c r="G86" s="14" t="s">
        <v>91</v>
      </c>
      <c r="H86" s="14" t="s">
        <v>91</v>
      </c>
      <c r="I86" s="14" t="s">
        <v>91</v>
      </c>
      <c r="J86" s="14" t="s">
        <v>91</v>
      </c>
      <c r="K86" s="14" t="s">
        <v>91</v>
      </c>
      <c r="L86" s="14" t="s">
        <v>91</v>
      </c>
      <c r="M86" s="21" t="s">
        <v>91</v>
      </c>
      <c r="N86" s="14" t="s">
        <v>91</v>
      </c>
      <c r="O86" s="21" t="s">
        <v>91</v>
      </c>
      <c r="P86" s="14" t="s">
        <v>91</v>
      </c>
      <c r="Q86" s="21" t="s">
        <v>91</v>
      </c>
    </row>
    <row r="87" spans="13:17" ht="12.75">
      <c r="M87" s="16"/>
      <c r="O87" s="16"/>
      <c r="Q87" s="16"/>
    </row>
    <row r="88" spans="1:17" ht="12.75">
      <c r="A88" s="12" t="s">
        <v>105</v>
      </c>
      <c r="B88" s="15">
        <v>111443</v>
      </c>
      <c r="C88" s="16">
        <f>B88/B18*100</f>
        <v>83.38483639982341</v>
      </c>
      <c r="D88" s="15">
        <v>91132</v>
      </c>
      <c r="E88" s="16">
        <f>D88/D18*100</f>
        <v>86.6595030477078</v>
      </c>
      <c r="F88" s="15">
        <v>18144</v>
      </c>
      <c r="G88" s="16">
        <f>F88/F18*100</f>
        <v>75.04032424831465</v>
      </c>
      <c r="H88" s="17">
        <v>537</v>
      </c>
      <c r="I88" s="16">
        <f>H88/H18*100</f>
        <v>74.37673130193906</v>
      </c>
      <c r="J88" s="15">
        <v>1231</v>
      </c>
      <c r="K88" s="16">
        <f>J88/J18*100</f>
        <v>40.33420707732635</v>
      </c>
      <c r="L88" s="15">
        <v>51</v>
      </c>
      <c r="M88" s="16">
        <f>L88/L18*100</f>
        <v>86.4406779661017</v>
      </c>
      <c r="N88" s="15">
        <v>2284</v>
      </c>
      <c r="O88" s="16">
        <f>N88/N18*100</f>
        <v>76.7215317433658</v>
      </c>
      <c r="P88" s="15">
        <v>3028</v>
      </c>
      <c r="Q88" s="16">
        <f>P88/P18*100</f>
        <v>51.01078167115903</v>
      </c>
    </row>
    <row r="89" spans="1:17" ht="12.75">
      <c r="A89" s="14" t="s">
        <v>91</v>
      </c>
      <c r="B89" s="14" t="s">
        <v>91</v>
      </c>
      <c r="C89" s="14" t="s">
        <v>91</v>
      </c>
      <c r="D89" s="14" t="s">
        <v>91</v>
      </c>
      <c r="E89" s="14" t="s">
        <v>91</v>
      </c>
      <c r="F89" s="14" t="s">
        <v>91</v>
      </c>
      <c r="G89" s="14" t="s">
        <v>91</v>
      </c>
      <c r="H89" s="14" t="s">
        <v>91</v>
      </c>
      <c r="I89" s="14" t="s">
        <v>91</v>
      </c>
      <c r="J89" s="14" t="s">
        <v>91</v>
      </c>
      <c r="K89" s="14" t="s">
        <v>91</v>
      </c>
      <c r="L89" s="14" t="s">
        <v>91</v>
      </c>
      <c r="M89" s="14" t="s">
        <v>91</v>
      </c>
      <c r="N89" s="14" t="s">
        <v>91</v>
      </c>
      <c r="O89" s="14" t="s">
        <v>91</v>
      </c>
      <c r="P89" s="14" t="s">
        <v>91</v>
      </c>
      <c r="Q89" s="14" t="s">
        <v>91</v>
      </c>
    </row>
    <row r="91" ht="12.75">
      <c r="A91" s="12" t="s">
        <v>106</v>
      </c>
    </row>
    <row r="92" spans="14:16" ht="12.75">
      <c r="N92" s="22"/>
      <c r="P92" s="22"/>
    </row>
    <row r="93" ht="12.75">
      <c r="A93" s="12" t="s">
        <v>107</v>
      </c>
    </row>
    <row r="94" ht="12.75">
      <c r="A94" s="12" t="s">
        <v>108</v>
      </c>
    </row>
    <row r="142" spans="1:7" ht="12.75">
      <c r="A142" s="11">
        <f ca="1">NOW()</f>
        <v>37921.3865087963</v>
      </c>
      <c r="G142" s="12" t="s">
        <v>109</v>
      </c>
    </row>
    <row r="143" ht="12.75">
      <c r="C143" s="12" t="s">
        <v>110</v>
      </c>
    </row>
    <row r="144" ht="12.75">
      <c r="E144" s="12" t="s">
        <v>111</v>
      </c>
    </row>
    <row r="147" spans="1:11" ht="12.75">
      <c r="A147" s="14" t="s">
        <v>91</v>
      </c>
      <c r="B147" s="14" t="s">
        <v>91</v>
      </c>
      <c r="C147" s="14" t="s">
        <v>91</v>
      </c>
      <c r="D147" s="14" t="s">
        <v>91</v>
      </c>
      <c r="E147" s="14" t="s">
        <v>91</v>
      </c>
      <c r="F147" s="14" t="s">
        <v>91</v>
      </c>
      <c r="G147" s="14" t="s">
        <v>91</v>
      </c>
      <c r="H147" s="14" t="s">
        <v>91</v>
      </c>
      <c r="I147" s="14" t="s">
        <v>91</v>
      </c>
      <c r="J147" s="14" t="s">
        <v>91</v>
      </c>
      <c r="K147" s="14" t="s">
        <v>91</v>
      </c>
    </row>
    <row r="149" ht="12.75">
      <c r="F149" s="13" t="s">
        <v>92</v>
      </c>
    </row>
    <row r="150" spans="2:11" ht="12.75">
      <c r="B150" s="14" t="s">
        <v>91</v>
      </c>
      <c r="C150" s="14" t="s">
        <v>91</v>
      </c>
      <c r="D150" s="14" t="s">
        <v>91</v>
      </c>
      <c r="E150" s="14" t="s">
        <v>91</v>
      </c>
      <c r="F150" s="14" t="s">
        <v>91</v>
      </c>
      <c r="G150" s="14" t="s">
        <v>91</v>
      </c>
      <c r="H150" s="14" t="s">
        <v>91</v>
      </c>
      <c r="I150" s="14" t="s">
        <v>91</v>
      </c>
      <c r="J150" s="14" t="s">
        <v>91</v>
      </c>
      <c r="K150" s="14" t="s">
        <v>91</v>
      </c>
    </row>
    <row r="151" ht="12.75">
      <c r="A151" s="13" t="s">
        <v>94</v>
      </c>
    </row>
    <row r="152" spans="1:10" ht="12.75">
      <c r="A152" s="13" t="s">
        <v>95</v>
      </c>
      <c r="B152" s="13" t="s">
        <v>96</v>
      </c>
      <c r="D152" s="13" t="s">
        <v>97</v>
      </c>
      <c r="F152" s="13" t="s">
        <v>98</v>
      </c>
      <c r="H152" s="13" t="s">
        <v>112</v>
      </c>
      <c r="J152" s="12" t="s">
        <v>113</v>
      </c>
    </row>
    <row r="153" spans="1:11" ht="12.75">
      <c r="A153" s="13" t="s">
        <v>65</v>
      </c>
      <c r="B153" s="14" t="s">
        <v>91</v>
      </c>
      <c r="C153" s="14" t="s">
        <v>91</v>
      </c>
      <c r="D153" s="14" t="s">
        <v>91</v>
      </c>
      <c r="E153" s="14" t="s">
        <v>91</v>
      </c>
      <c r="F153" s="14" t="s">
        <v>91</v>
      </c>
      <c r="G153" s="14" t="s">
        <v>91</v>
      </c>
      <c r="H153" s="14" t="s">
        <v>91</v>
      </c>
      <c r="I153" s="14" t="s">
        <v>91</v>
      </c>
      <c r="J153" s="14" t="s">
        <v>91</v>
      </c>
      <c r="K153" s="14" t="s">
        <v>91</v>
      </c>
    </row>
    <row r="155" spans="2:11" ht="12.75">
      <c r="B155" s="13" t="s">
        <v>23</v>
      </c>
      <c r="C155" s="13" t="s">
        <v>114</v>
      </c>
      <c r="D155" s="13" t="s">
        <v>23</v>
      </c>
      <c r="E155" s="13" t="s">
        <v>114</v>
      </c>
      <c r="F155" s="13" t="s">
        <v>23</v>
      </c>
      <c r="G155" s="13" t="s">
        <v>114</v>
      </c>
      <c r="H155" s="13" t="s">
        <v>23</v>
      </c>
      <c r="I155" s="13" t="s">
        <v>114</v>
      </c>
      <c r="J155" s="13" t="s">
        <v>23</v>
      </c>
      <c r="K155" s="13" t="s">
        <v>114</v>
      </c>
    </row>
    <row r="156" spans="1:11" ht="12.75">
      <c r="A156" s="14" t="s">
        <v>91</v>
      </c>
      <c r="B156" s="14" t="s">
        <v>91</v>
      </c>
      <c r="C156" s="14" t="s">
        <v>91</v>
      </c>
      <c r="D156" s="14" t="s">
        <v>91</v>
      </c>
      <c r="E156" s="14" t="s">
        <v>91</v>
      </c>
      <c r="F156" s="14" t="s">
        <v>91</v>
      </c>
      <c r="G156" s="14" t="s">
        <v>91</v>
      </c>
      <c r="H156" s="14" t="s">
        <v>91</v>
      </c>
      <c r="I156" s="14" t="s">
        <v>91</v>
      </c>
      <c r="J156" s="14" t="s">
        <v>91</v>
      </c>
      <c r="K156" s="14" t="s">
        <v>91</v>
      </c>
    </row>
    <row r="158" spans="1:17" ht="12.75">
      <c r="A158" s="12" t="s">
        <v>76</v>
      </c>
      <c r="B158" s="15">
        <v>23</v>
      </c>
      <c r="C158" s="16">
        <f aca="true" t="shared" si="8" ref="C158:C164">B158/B10*1000</f>
        <v>90.55118110236221</v>
      </c>
      <c r="D158" s="15">
        <v>4</v>
      </c>
      <c r="E158" s="16">
        <f aca="true" t="shared" si="9" ref="E158:E164">D158/D10*1000</f>
        <v>40.40404040404041</v>
      </c>
      <c r="F158" s="15">
        <v>19</v>
      </c>
      <c r="G158" s="16">
        <f aca="true" t="shared" si="10" ref="G158:G164">F158/F10*1000</f>
        <v>134.75177304964538</v>
      </c>
      <c r="H158" s="20" t="s">
        <v>104</v>
      </c>
      <c r="I158" s="19" t="s">
        <v>104</v>
      </c>
      <c r="J158" s="20" t="s">
        <v>104</v>
      </c>
      <c r="K158" s="19" t="s">
        <v>104</v>
      </c>
      <c r="L158" s="15"/>
      <c r="N158" s="15"/>
      <c r="O158" s="16"/>
      <c r="P158" s="15"/>
      <c r="Q158" s="16"/>
    </row>
    <row r="159" spans="1:17" ht="12.75">
      <c r="A159" s="12" t="s">
        <v>77</v>
      </c>
      <c r="B159" s="15">
        <v>468</v>
      </c>
      <c r="C159" s="16">
        <f t="shared" si="8"/>
        <v>30.662386162615476</v>
      </c>
      <c r="D159" s="15">
        <v>172</v>
      </c>
      <c r="E159" s="16">
        <f t="shared" si="9"/>
        <v>17.196560687862426</v>
      </c>
      <c r="F159" s="15">
        <v>294</v>
      </c>
      <c r="G159" s="16">
        <f t="shared" si="10"/>
        <v>59.56239870340357</v>
      </c>
      <c r="H159" s="17">
        <v>2</v>
      </c>
      <c r="I159" s="19" t="s">
        <v>115</v>
      </c>
      <c r="J159" s="20" t="s">
        <v>104</v>
      </c>
      <c r="K159" s="19" t="s">
        <v>104</v>
      </c>
      <c r="L159" s="15"/>
      <c r="N159" s="15"/>
      <c r="O159" s="16"/>
      <c r="P159" s="15"/>
      <c r="Q159" s="16"/>
    </row>
    <row r="160" spans="1:17" ht="12.75">
      <c r="A160" s="12" t="s">
        <v>78</v>
      </c>
      <c r="B160" s="15">
        <v>603</v>
      </c>
      <c r="C160" s="16">
        <f t="shared" si="8"/>
        <v>19.412162379680005</v>
      </c>
      <c r="D160" s="15">
        <v>238</v>
      </c>
      <c r="E160" s="16">
        <f t="shared" si="9"/>
        <v>10.398462076197134</v>
      </c>
      <c r="F160" s="15">
        <v>356</v>
      </c>
      <c r="G160" s="16">
        <f t="shared" si="10"/>
        <v>48.12111381454447</v>
      </c>
      <c r="H160" s="17">
        <v>8</v>
      </c>
      <c r="I160" s="16">
        <f>H160/565*1000</f>
        <v>14.15929203539823</v>
      </c>
      <c r="J160" s="17">
        <v>1</v>
      </c>
      <c r="K160" s="19" t="s">
        <v>115</v>
      </c>
      <c r="L160" s="15"/>
      <c r="N160" s="15"/>
      <c r="O160" s="16"/>
      <c r="P160" s="15"/>
      <c r="Q160" s="16"/>
    </row>
    <row r="161" spans="1:17" ht="12.75">
      <c r="A161" s="12" t="s">
        <v>79</v>
      </c>
      <c r="B161" s="15">
        <v>406</v>
      </c>
      <c r="C161" s="16">
        <f t="shared" si="8"/>
        <v>10.194345402500879</v>
      </c>
      <c r="D161" s="15">
        <v>166</v>
      </c>
      <c r="E161" s="16">
        <f t="shared" si="9"/>
        <v>5.141547419934337</v>
      </c>
      <c r="F161" s="15">
        <v>238</v>
      </c>
      <c r="G161" s="16">
        <f t="shared" si="10"/>
        <v>39.029189898327324</v>
      </c>
      <c r="H161" s="17">
        <v>2</v>
      </c>
      <c r="I161" s="19" t="s">
        <v>115</v>
      </c>
      <c r="J161" s="20" t="s">
        <v>104</v>
      </c>
      <c r="K161" s="19" t="s">
        <v>104</v>
      </c>
      <c r="L161" s="15"/>
      <c r="N161" s="15"/>
      <c r="O161" s="16"/>
      <c r="P161" s="15"/>
      <c r="Q161" s="16"/>
    </row>
    <row r="162" spans="1:17" ht="12.75">
      <c r="A162" s="12" t="s">
        <v>80</v>
      </c>
      <c r="B162" s="15">
        <v>288</v>
      </c>
      <c r="C162" s="16">
        <f t="shared" si="8"/>
        <v>9.178112750565665</v>
      </c>
      <c r="D162" s="15">
        <v>116</v>
      </c>
      <c r="E162" s="16">
        <f t="shared" si="9"/>
        <v>4.359427261452892</v>
      </c>
      <c r="F162" s="15">
        <v>162</v>
      </c>
      <c r="G162" s="16">
        <f t="shared" si="10"/>
        <v>45.12534818941504</v>
      </c>
      <c r="H162" s="17">
        <v>9</v>
      </c>
      <c r="I162" s="16">
        <f>H162/586*1000</f>
        <v>15.358361774744028</v>
      </c>
      <c r="J162" s="17">
        <v>1</v>
      </c>
      <c r="K162" s="19" t="s">
        <v>115</v>
      </c>
      <c r="L162" s="15"/>
      <c r="N162" s="15"/>
      <c r="O162" s="16"/>
      <c r="P162" s="15"/>
      <c r="Q162" s="16"/>
    </row>
    <row r="163" spans="1:17" ht="12.75">
      <c r="A163" s="12" t="s">
        <v>81</v>
      </c>
      <c r="B163" s="15">
        <v>153</v>
      </c>
      <c r="C163" s="16">
        <f t="shared" si="8"/>
        <v>11.515014675999097</v>
      </c>
      <c r="D163" s="15">
        <v>52</v>
      </c>
      <c r="E163" s="16">
        <f t="shared" si="9"/>
        <v>4.652827487473156</v>
      </c>
      <c r="F163" s="15">
        <v>100</v>
      </c>
      <c r="G163" s="16">
        <f t="shared" si="10"/>
        <v>61.31207847946045</v>
      </c>
      <c r="H163" s="17">
        <v>1</v>
      </c>
      <c r="I163" s="19" t="s">
        <v>115</v>
      </c>
      <c r="J163" s="20" t="s">
        <v>104</v>
      </c>
      <c r="K163" s="19" t="s">
        <v>104</v>
      </c>
      <c r="L163" s="15"/>
      <c r="N163" s="15"/>
      <c r="O163" s="16"/>
      <c r="P163" s="15"/>
      <c r="Q163" s="16"/>
    </row>
    <row r="164" spans="1:17" ht="12.75">
      <c r="A164" s="12" t="s">
        <v>82</v>
      </c>
      <c r="B164" s="17">
        <v>31</v>
      </c>
      <c r="C164" s="16">
        <f t="shared" si="8"/>
        <v>12.11410707307542</v>
      </c>
      <c r="D164" s="15">
        <v>14</v>
      </c>
      <c r="E164" s="16">
        <f t="shared" si="9"/>
        <v>6.71462829736211</v>
      </c>
      <c r="F164" s="17">
        <v>15</v>
      </c>
      <c r="G164" s="16">
        <f t="shared" si="10"/>
        <v>39.0625</v>
      </c>
      <c r="H164" s="17">
        <v>2</v>
      </c>
      <c r="I164" s="19" t="s">
        <v>115</v>
      </c>
      <c r="J164" s="20" t="s">
        <v>104</v>
      </c>
      <c r="K164" s="19" t="s">
        <v>104</v>
      </c>
      <c r="L164" s="15"/>
      <c r="O164" s="16"/>
      <c r="Q164" s="16"/>
    </row>
    <row r="165" spans="1:17" ht="12.75">
      <c r="A165" s="12" t="s">
        <v>83</v>
      </c>
      <c r="B165" s="17">
        <v>3</v>
      </c>
      <c r="C165" s="19" t="s">
        <v>115</v>
      </c>
      <c r="D165" s="17">
        <v>1</v>
      </c>
      <c r="E165" s="19" t="s">
        <v>115</v>
      </c>
      <c r="F165" s="17">
        <v>2</v>
      </c>
      <c r="G165" s="20" t="s">
        <v>115</v>
      </c>
      <c r="H165" s="20" t="s">
        <v>104</v>
      </c>
      <c r="I165" s="19" t="s">
        <v>104</v>
      </c>
      <c r="J165" s="20" t="s">
        <v>104</v>
      </c>
      <c r="K165" s="19" t="s">
        <v>104</v>
      </c>
      <c r="O165" s="16"/>
      <c r="Q165" s="16"/>
    </row>
    <row r="166" spans="1:17" ht="12.75">
      <c r="A166" s="14" t="s">
        <v>91</v>
      </c>
      <c r="B166" s="14" t="s">
        <v>91</v>
      </c>
      <c r="C166" s="21" t="s">
        <v>91</v>
      </c>
      <c r="D166" s="14" t="s">
        <v>91</v>
      </c>
      <c r="E166" s="21" t="s">
        <v>91</v>
      </c>
      <c r="F166" s="14" t="s">
        <v>91</v>
      </c>
      <c r="G166" s="21" t="s">
        <v>91</v>
      </c>
      <c r="H166" s="14" t="s">
        <v>91</v>
      </c>
      <c r="I166" s="14" t="s">
        <v>91</v>
      </c>
      <c r="J166" s="14" t="s">
        <v>91</v>
      </c>
      <c r="K166" s="14" t="s">
        <v>91</v>
      </c>
      <c r="M166" s="16"/>
      <c r="O166" s="16"/>
      <c r="Q166" s="16"/>
    </row>
    <row r="167" spans="15:17" ht="12.75">
      <c r="O167" s="16"/>
      <c r="Q167" s="16"/>
    </row>
    <row r="168" spans="1:17" ht="12.75">
      <c r="A168" s="12" t="s">
        <v>105</v>
      </c>
      <c r="B168" s="15">
        <v>1975</v>
      </c>
      <c r="C168" s="16">
        <f>B168/B18*1000</f>
        <v>14.777514235048523</v>
      </c>
      <c r="D168" s="15">
        <v>763</v>
      </c>
      <c r="E168" s="16">
        <f>D168/D18*1000</f>
        <v>7.255541503028689</v>
      </c>
      <c r="F168" s="15">
        <v>1186</v>
      </c>
      <c r="G168" s="16">
        <f>F168/F18*1000</f>
        <v>49.05082923197816</v>
      </c>
      <c r="H168" s="17">
        <v>24</v>
      </c>
      <c r="I168" s="16">
        <f>H168/2418*1000</f>
        <v>9.925558312655086</v>
      </c>
      <c r="J168" s="17">
        <v>2</v>
      </c>
      <c r="K168" s="19" t="s">
        <v>115</v>
      </c>
      <c r="N168" s="15"/>
      <c r="O168" s="16"/>
      <c r="P168" s="15"/>
      <c r="Q168" s="16"/>
    </row>
    <row r="169" spans="1:11" ht="12.75">
      <c r="A169" s="14" t="s">
        <v>91</v>
      </c>
      <c r="B169" s="14" t="s">
        <v>91</v>
      </c>
      <c r="C169" s="14" t="s">
        <v>91</v>
      </c>
      <c r="D169" s="14" t="s">
        <v>91</v>
      </c>
      <c r="E169" s="14" t="s">
        <v>91</v>
      </c>
      <c r="F169" s="14" t="s">
        <v>91</v>
      </c>
      <c r="G169" s="14" t="s">
        <v>91</v>
      </c>
      <c r="H169" s="14" t="s">
        <v>91</v>
      </c>
      <c r="I169" s="14" t="s">
        <v>91</v>
      </c>
      <c r="J169" s="14" t="s">
        <v>91</v>
      </c>
      <c r="K169" s="14" t="s">
        <v>91</v>
      </c>
    </row>
    <row r="171" ht="12.75">
      <c r="A171" s="13" t="s">
        <v>85</v>
      </c>
    </row>
    <row r="172" spans="1:16" ht="12.75">
      <c r="A172" s="13" t="s">
        <v>86</v>
      </c>
      <c r="B172" s="22">
        <v>23.393</v>
      </c>
      <c r="D172" s="22">
        <v>23.695</v>
      </c>
      <c r="F172" s="22">
        <v>23.162</v>
      </c>
      <c r="H172" s="22">
        <v>29</v>
      </c>
      <c r="J172" s="22">
        <v>26.5</v>
      </c>
      <c r="L172" s="22"/>
      <c r="N172" s="22"/>
      <c r="P172" s="22"/>
    </row>
    <row r="173" spans="1:11" ht="12.75">
      <c r="A173" s="14" t="s">
        <v>91</v>
      </c>
      <c r="B173" s="14" t="s">
        <v>91</v>
      </c>
      <c r="C173" s="14" t="s">
        <v>91</v>
      </c>
      <c r="D173" s="14" t="s">
        <v>91</v>
      </c>
      <c r="E173" s="14" t="s">
        <v>91</v>
      </c>
      <c r="F173" s="14" t="s">
        <v>91</v>
      </c>
      <c r="G173" s="14" t="s">
        <v>91</v>
      </c>
      <c r="H173" s="14" t="s">
        <v>91</v>
      </c>
      <c r="I173" s="14" t="s">
        <v>91</v>
      </c>
      <c r="J173" s="14" t="s">
        <v>91</v>
      </c>
      <c r="K173" s="14" t="s">
        <v>91</v>
      </c>
    </row>
    <row r="175" ht="12.75">
      <c r="A175" s="12" t="s">
        <v>116</v>
      </c>
    </row>
    <row r="177" ht="12.75">
      <c r="A177" s="12" t="s">
        <v>107</v>
      </c>
    </row>
    <row r="178" ht="12.75">
      <c r="A178" s="12" t="s">
        <v>117</v>
      </c>
    </row>
  </sheetData>
  <mergeCells count="10">
    <mergeCell ref="A6:A8"/>
    <mergeCell ref="B19:C19"/>
    <mergeCell ref="D19:E19"/>
    <mergeCell ref="F19:G19"/>
    <mergeCell ref="P19:Q19"/>
    <mergeCell ref="A21:Q21"/>
    <mergeCell ref="H19:I19"/>
    <mergeCell ref="J19:K19"/>
    <mergeCell ref="L19:M19"/>
    <mergeCell ref="N19:O19"/>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F43"/>
  <sheetViews>
    <sheetView workbookViewId="0" topLeftCell="A1">
      <selection activeCell="A1" sqref="A1"/>
    </sheetView>
  </sheetViews>
  <sheetFormatPr defaultColWidth="9.33203125" defaultRowHeight="12.75"/>
  <cols>
    <col min="1" max="1" width="18.16015625" style="3" customWidth="1"/>
    <col min="2" max="2" width="12.83203125" style="3" customWidth="1"/>
    <col min="3" max="3" width="19.66015625" style="3" customWidth="1"/>
    <col min="4" max="16384" width="9.33203125" style="3" customWidth="1"/>
  </cols>
  <sheetData>
    <row r="2" spans="1:3" ht="12.75">
      <c r="A2" s="1" t="s">
        <v>118</v>
      </c>
      <c r="B2" s="2"/>
      <c r="C2" s="2"/>
    </row>
    <row r="3" spans="1:3" ht="12.75">
      <c r="A3" s="4" t="s">
        <v>119</v>
      </c>
      <c r="B3" s="2"/>
      <c r="C3" s="2"/>
    </row>
    <row r="4" spans="1:3" ht="12.75">
      <c r="A4" s="1" t="s">
        <v>20</v>
      </c>
      <c r="B4" s="2"/>
      <c r="C4" s="2"/>
    </row>
    <row r="5" spans="1:3" ht="12.75">
      <c r="A5" s="1" t="s">
        <v>286</v>
      </c>
      <c r="B5" s="2"/>
      <c r="C5" s="2"/>
    </row>
    <row r="7" spans="1:3" ht="12.75">
      <c r="A7" s="70" t="s">
        <v>21</v>
      </c>
      <c r="B7" s="72" t="s">
        <v>25</v>
      </c>
      <c r="C7" s="72" t="s">
        <v>22</v>
      </c>
    </row>
    <row r="8" spans="1:3" ht="12.75">
      <c r="A8" s="114"/>
      <c r="B8" s="7"/>
      <c r="C8" s="7"/>
    </row>
    <row r="9" spans="1:3" ht="12.75">
      <c r="A9" s="94" t="s">
        <v>26</v>
      </c>
      <c r="B9" s="92" t="s">
        <v>27</v>
      </c>
      <c r="C9" s="8">
        <v>78.5</v>
      </c>
    </row>
    <row r="10" spans="1:3" ht="12.75">
      <c r="A10" s="132">
        <v>126.8</v>
      </c>
      <c r="B10" s="93">
        <v>1910</v>
      </c>
      <c r="C10" s="121">
        <v>99</v>
      </c>
    </row>
    <row r="11" spans="1:3" ht="12.75">
      <c r="A11" s="132">
        <v>117.9</v>
      </c>
      <c r="B11" s="93">
        <v>1920</v>
      </c>
      <c r="C11" s="103">
        <v>111.6</v>
      </c>
    </row>
    <row r="12" spans="1:3" ht="12.75">
      <c r="A12" s="133">
        <v>89.2</v>
      </c>
      <c r="B12" s="92" t="s">
        <v>29</v>
      </c>
      <c r="C12" s="8">
        <v>87.6</v>
      </c>
    </row>
    <row r="13" spans="1:3" ht="12.75">
      <c r="A13" s="134">
        <v>79.9</v>
      </c>
      <c r="B13" s="93">
        <v>1940</v>
      </c>
      <c r="C13" s="121">
        <v>78.9</v>
      </c>
    </row>
    <row r="14" spans="1:3" ht="12.75">
      <c r="A14" s="132">
        <v>106.2</v>
      </c>
      <c r="B14" s="93">
        <v>1950</v>
      </c>
      <c r="C14" s="103">
        <v>110.5</v>
      </c>
    </row>
    <row r="15" spans="1:3" ht="12.75">
      <c r="A15" s="94">
        <v>118</v>
      </c>
      <c r="B15" s="92" t="s">
        <v>31</v>
      </c>
      <c r="C15" s="27">
        <v>123.1</v>
      </c>
    </row>
    <row r="16" spans="1:3" ht="12.75">
      <c r="A16" s="133">
        <v>87.9</v>
      </c>
      <c r="B16" s="92" t="s">
        <v>33</v>
      </c>
      <c r="C16" s="8">
        <v>91.7</v>
      </c>
    </row>
    <row r="17" spans="1:3" ht="12.75">
      <c r="A17" s="133">
        <v>68.4</v>
      </c>
      <c r="B17" s="92" t="s">
        <v>35</v>
      </c>
      <c r="C17" s="8">
        <v>66.2</v>
      </c>
    </row>
    <row r="18" spans="1:3" ht="12.75" hidden="1">
      <c r="A18" s="133"/>
      <c r="B18" s="92"/>
      <c r="C18" s="8"/>
    </row>
    <row r="19" spans="1:3" ht="12.75" hidden="1">
      <c r="A19" s="133" t="s">
        <v>120</v>
      </c>
      <c r="B19" s="92" t="s">
        <v>37</v>
      </c>
      <c r="C19" s="8">
        <v>64.3</v>
      </c>
    </row>
    <row r="20" spans="1:3" ht="12.75" hidden="1">
      <c r="A20" s="133" t="s">
        <v>121</v>
      </c>
      <c r="B20" s="92" t="s">
        <v>39</v>
      </c>
      <c r="C20" s="8">
        <v>63.5</v>
      </c>
    </row>
    <row r="21" spans="1:3" ht="12.75" hidden="1">
      <c r="A21" s="133" t="s">
        <v>122</v>
      </c>
      <c r="B21" s="92" t="s">
        <v>41</v>
      </c>
      <c r="C21" s="8">
        <v>61.6</v>
      </c>
    </row>
    <row r="22" spans="1:3" ht="12.75" hidden="1">
      <c r="A22" s="133" t="s">
        <v>123</v>
      </c>
      <c r="B22" s="92" t="s">
        <v>43</v>
      </c>
      <c r="C22" s="8">
        <v>62.6</v>
      </c>
    </row>
    <row r="23" spans="1:3" ht="12.75" hidden="1">
      <c r="A23" s="133">
        <v>66.3</v>
      </c>
      <c r="B23" s="92" t="s">
        <v>45</v>
      </c>
      <c r="C23" s="8">
        <v>63.1</v>
      </c>
    </row>
    <row r="24" spans="1:3" ht="12.75" hidden="1">
      <c r="A24" s="133"/>
      <c r="B24" s="92"/>
      <c r="C24" s="8"/>
    </row>
    <row r="25" spans="1:3" ht="12.75" hidden="1">
      <c r="A25" s="133" t="s">
        <v>123</v>
      </c>
      <c r="B25" s="92" t="s">
        <v>47</v>
      </c>
      <c r="C25" s="8">
        <v>62.2</v>
      </c>
    </row>
    <row r="26" spans="1:3" ht="12.75" hidden="1">
      <c r="A26" s="133">
        <v>65.8</v>
      </c>
      <c r="B26" s="92" t="s">
        <v>49</v>
      </c>
      <c r="C26" s="8">
        <v>63</v>
      </c>
    </row>
    <row r="27" spans="1:3" ht="12.75" hidden="1">
      <c r="A27" s="133">
        <v>67.3</v>
      </c>
      <c r="B27" s="92" t="s">
        <v>51</v>
      </c>
      <c r="C27" s="8">
        <v>62.8</v>
      </c>
    </row>
    <row r="28" spans="1:3" ht="12.75" hidden="1">
      <c r="A28" s="133" t="s">
        <v>124</v>
      </c>
      <c r="B28" s="92" t="s">
        <v>53</v>
      </c>
      <c r="C28" s="8">
        <v>66.9</v>
      </c>
    </row>
    <row r="29" spans="1:3" ht="12.75">
      <c r="A29" s="133">
        <v>70.9</v>
      </c>
      <c r="B29" s="92" t="s">
        <v>55</v>
      </c>
      <c r="C29" s="8">
        <v>68.9</v>
      </c>
    </row>
    <row r="30" spans="1:3" ht="12.75">
      <c r="A30" s="133"/>
      <c r="B30" s="92"/>
      <c r="C30" s="8"/>
    </row>
    <row r="31" spans="1:6" ht="12.75">
      <c r="A31" s="133">
        <v>69.6</v>
      </c>
      <c r="B31" s="92" t="s">
        <v>57</v>
      </c>
      <c r="C31" s="8">
        <v>67.03425079881158</v>
      </c>
      <c r="F31" s="98"/>
    </row>
    <row r="32" spans="1:3" ht="12.75">
      <c r="A32" s="133">
        <v>68.9</v>
      </c>
      <c r="B32" s="92" t="s">
        <v>59</v>
      </c>
      <c r="C32" s="8">
        <v>64.69767163593654</v>
      </c>
    </row>
    <row r="33" spans="1:3" ht="12.75">
      <c r="A33" s="133">
        <v>67.6</v>
      </c>
      <c r="B33" s="92" t="s">
        <v>60</v>
      </c>
      <c r="C33" s="8">
        <v>62.95024467870612</v>
      </c>
    </row>
    <row r="34" spans="1:3" ht="12.75">
      <c r="A34" s="135">
        <v>66.7</v>
      </c>
      <c r="B34" s="92">
        <v>1994</v>
      </c>
      <c r="C34" s="8">
        <v>62.19998537999821</v>
      </c>
    </row>
    <row r="35" spans="1:4" ht="12.75">
      <c r="A35" s="135">
        <v>65.6</v>
      </c>
      <c r="B35" s="92">
        <v>1995</v>
      </c>
      <c r="C35" s="8">
        <v>60.44351100263003</v>
      </c>
      <c r="D35" s="43"/>
    </row>
    <row r="36" spans="1:4" ht="12.75">
      <c r="A36" s="135">
        <v>65.3</v>
      </c>
      <c r="B36" s="92">
        <v>1996</v>
      </c>
      <c r="C36" s="8">
        <v>59.72360501400175</v>
      </c>
      <c r="D36" s="43"/>
    </row>
    <row r="37" spans="1:3" ht="12.75">
      <c r="A37" s="133">
        <v>65</v>
      </c>
      <c r="B37" s="92">
        <v>1997</v>
      </c>
      <c r="C37" s="8">
        <v>59.96375656553048</v>
      </c>
    </row>
    <row r="38" spans="1:3" ht="12.75">
      <c r="A38" s="133">
        <v>66</v>
      </c>
      <c r="B38" s="92">
        <v>1998</v>
      </c>
      <c r="C38" s="8">
        <v>60.00865675689509</v>
      </c>
    </row>
    <row r="39" spans="1:3" ht="12.75">
      <c r="A39" s="136"/>
      <c r="B39" s="90"/>
      <c r="C39" s="126"/>
    </row>
    <row r="41" spans="1:3" ht="12.75">
      <c r="A41" s="206" t="s">
        <v>126</v>
      </c>
      <c r="B41" s="206"/>
      <c r="C41" s="206"/>
    </row>
    <row r="43" spans="1:3" ht="53.25" customHeight="1">
      <c r="A43" s="206" t="s">
        <v>326</v>
      </c>
      <c r="B43" s="206"/>
      <c r="C43" s="206"/>
    </row>
  </sheetData>
  <mergeCells count="2">
    <mergeCell ref="A43:C43"/>
    <mergeCell ref="A41:C41"/>
  </mergeCells>
  <printOptions horizontalCentered="1"/>
  <pageMargins left="0.75" right="0.75" top="1" bottom="1" header="0" footer="0"/>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2:F31"/>
  <sheetViews>
    <sheetView workbookViewId="0" topLeftCell="A1">
      <selection activeCell="A1" sqref="A1"/>
    </sheetView>
  </sheetViews>
  <sheetFormatPr defaultColWidth="9.33203125" defaultRowHeight="12.75"/>
  <cols>
    <col min="1" max="1" width="15.83203125" style="3" customWidth="1"/>
    <col min="2" max="2" width="15.5" style="3" customWidth="1"/>
    <col min="3" max="3" width="19.16015625" style="3" customWidth="1"/>
    <col min="4" max="5" width="12.83203125" style="3" customWidth="1"/>
    <col min="6" max="6" width="12" style="3" customWidth="1"/>
    <col min="7" max="7" width="9.5" style="3" bestFit="1" customWidth="1"/>
    <col min="8" max="16384" width="9.33203125" style="3" customWidth="1"/>
  </cols>
  <sheetData>
    <row r="2" spans="1:3" ht="12.75">
      <c r="A2" s="1" t="s">
        <v>127</v>
      </c>
      <c r="B2" s="2"/>
      <c r="C2" s="2"/>
    </row>
    <row r="3" spans="1:3" ht="12.75">
      <c r="A3" s="4" t="s">
        <v>128</v>
      </c>
      <c r="B3" s="2"/>
      <c r="C3" s="2"/>
    </row>
    <row r="4" spans="1:3" ht="12.75">
      <c r="A4" s="1" t="s">
        <v>288</v>
      </c>
      <c r="B4" s="2"/>
      <c r="C4" s="2"/>
    </row>
    <row r="6" spans="1:3" ht="12.75">
      <c r="A6" s="208" t="s">
        <v>25</v>
      </c>
      <c r="B6" s="137" t="s">
        <v>129</v>
      </c>
      <c r="C6" s="79"/>
    </row>
    <row r="7" spans="1:3" ht="12.75">
      <c r="A7" s="209"/>
      <c r="B7" s="90" t="s">
        <v>67</v>
      </c>
      <c r="C7" s="90" t="s">
        <v>68</v>
      </c>
    </row>
    <row r="8" spans="1:3" ht="12.75">
      <c r="A8" s="114"/>
      <c r="B8" s="7"/>
      <c r="C8" s="7"/>
    </row>
    <row r="9" spans="1:5" ht="12.75">
      <c r="A9" s="119">
        <v>1970</v>
      </c>
      <c r="B9" s="8">
        <v>87.9</v>
      </c>
      <c r="C9" s="8">
        <v>123.5</v>
      </c>
      <c r="E9" s="17"/>
    </row>
    <row r="10" spans="1:5" ht="12.75">
      <c r="A10" s="119">
        <v>1975</v>
      </c>
      <c r="B10" s="8">
        <v>62.6</v>
      </c>
      <c r="C10" s="8">
        <v>89.5</v>
      </c>
      <c r="E10" s="17"/>
    </row>
    <row r="11" spans="1:5" ht="12.75">
      <c r="A11" s="119">
        <v>1980</v>
      </c>
      <c r="B11" s="8">
        <v>64.3</v>
      </c>
      <c r="C11" s="8">
        <v>77.9</v>
      </c>
      <c r="E11" s="17"/>
    </row>
    <row r="12" spans="1:5" ht="12.75">
      <c r="A12" s="119">
        <v>1985</v>
      </c>
      <c r="B12" s="8">
        <v>62.4</v>
      </c>
      <c r="C12" s="8">
        <v>68.5</v>
      </c>
      <c r="E12" s="17"/>
    </row>
    <row r="13" spans="1:5" ht="12.75">
      <c r="A13" s="119">
        <v>1990</v>
      </c>
      <c r="B13" s="8">
        <v>64.5</v>
      </c>
      <c r="C13" s="8">
        <v>92.7</v>
      </c>
      <c r="E13" s="17"/>
    </row>
    <row r="14" spans="1:5" ht="12.75">
      <c r="A14" s="119"/>
      <c r="B14" s="8"/>
      <c r="C14" s="8"/>
      <c r="E14" s="17"/>
    </row>
    <row r="15" spans="1:5" ht="12.75">
      <c r="A15" s="119">
        <v>1991</v>
      </c>
      <c r="B15" s="8">
        <v>62.61224223085007</v>
      </c>
      <c r="C15" s="8">
        <v>90.91511745208243</v>
      </c>
      <c r="E15" s="17"/>
    </row>
    <row r="16" spans="1:3" ht="12.75">
      <c r="A16" s="119">
        <v>1992</v>
      </c>
      <c r="B16" s="8">
        <v>61.02385700034931</v>
      </c>
      <c r="C16" s="8">
        <v>85.00295228759295</v>
      </c>
    </row>
    <row r="17" spans="1:3" ht="12.75">
      <c r="A17" s="119">
        <v>1993</v>
      </c>
      <c r="B17" s="8">
        <v>59.61822629599157</v>
      </c>
      <c r="C17" s="8">
        <v>80.46635105649649</v>
      </c>
    </row>
    <row r="18" spans="1:6" ht="12.75">
      <c r="A18" s="119">
        <v>1994</v>
      </c>
      <c r="B18" s="8">
        <v>58.954385790639854</v>
      </c>
      <c r="C18" s="8">
        <v>76.65941394218542</v>
      </c>
      <c r="E18" s="43"/>
      <c r="F18" s="43"/>
    </row>
    <row r="19" spans="1:3" ht="12.75">
      <c r="A19" s="119">
        <v>1995</v>
      </c>
      <c r="B19" s="23">
        <v>58.1</v>
      </c>
      <c r="C19" s="23">
        <v>69.7</v>
      </c>
    </row>
    <row r="20" spans="1:3" ht="12.75">
      <c r="A20" s="119"/>
      <c r="B20" s="23"/>
      <c r="C20" s="23"/>
    </row>
    <row r="21" spans="1:3" ht="12.75">
      <c r="A21" s="119">
        <v>1996</v>
      </c>
      <c r="B21" s="23">
        <v>57.8</v>
      </c>
      <c r="C21" s="23">
        <v>66.4</v>
      </c>
    </row>
    <row r="22" spans="1:3" ht="12.75">
      <c r="A22" s="119">
        <v>1997</v>
      </c>
      <c r="B22" s="23">
        <v>58.1</v>
      </c>
      <c r="C22" s="23">
        <v>66.4</v>
      </c>
    </row>
    <row r="23" spans="1:3" ht="12.75">
      <c r="A23" s="119">
        <v>1998</v>
      </c>
      <c r="B23" s="23">
        <v>58.15966989336573</v>
      </c>
      <c r="C23" s="138">
        <v>66.34944939753416</v>
      </c>
    </row>
    <row r="24" spans="1:3" ht="12.75">
      <c r="A24" s="119"/>
      <c r="B24" s="23"/>
      <c r="C24" s="23"/>
    </row>
    <row r="25" spans="1:3" ht="12.75">
      <c r="A25" s="112" t="s">
        <v>130</v>
      </c>
      <c r="B25" s="75"/>
      <c r="C25" s="75"/>
    </row>
    <row r="26" spans="1:3" ht="12.75">
      <c r="A26" s="119" t="s">
        <v>131</v>
      </c>
      <c r="B26" s="24">
        <v>-29.740330106634275</v>
      </c>
      <c r="C26" s="24">
        <v>-57.15055060246584</v>
      </c>
    </row>
    <row r="27" spans="1:6" ht="12.75">
      <c r="A27" s="96" t="s">
        <v>301</v>
      </c>
      <c r="B27" s="139"/>
      <c r="C27" s="139"/>
      <c r="E27" s="54"/>
      <c r="F27" s="54"/>
    </row>
    <row r="28" ht="12.75">
      <c r="E28" s="54"/>
    </row>
    <row r="29" spans="1:3" ht="12.75">
      <c r="A29" s="217" t="s">
        <v>126</v>
      </c>
      <c r="B29" s="217"/>
      <c r="C29" s="217"/>
    </row>
    <row r="30" ht="12.75">
      <c r="E30" s="99"/>
    </row>
    <row r="31" spans="1:3" ht="39" customHeight="1">
      <c r="A31" s="206" t="s">
        <v>325</v>
      </c>
      <c r="B31" s="206"/>
      <c r="C31" s="206"/>
    </row>
  </sheetData>
  <mergeCells count="3">
    <mergeCell ref="A6:A7"/>
    <mergeCell ref="A29:C29"/>
    <mergeCell ref="A31:C31"/>
  </mergeCells>
  <printOptions/>
  <pageMargins left="2.25" right="0.25" top="1" bottom="1" header="0" footer="0"/>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33203125" defaultRowHeight="12.75"/>
  <cols>
    <col min="1" max="1" width="17.83203125" style="3" customWidth="1"/>
    <col min="2" max="2" width="12.83203125" style="3" customWidth="1"/>
    <col min="3" max="3" width="6.83203125" style="3" customWidth="1"/>
    <col min="4" max="4" width="12.83203125" style="3" customWidth="1"/>
    <col min="5" max="5" width="6.83203125" style="3" customWidth="1"/>
    <col min="6" max="6" width="14.16015625" style="3" customWidth="1"/>
    <col min="7" max="7" width="6.83203125" style="3" customWidth="1"/>
    <col min="8" max="16384" width="9.33203125" style="3" customWidth="1"/>
  </cols>
  <sheetData>
    <row r="1" ht="12.75">
      <c r="A1" s="57"/>
    </row>
    <row r="2" spans="1:7" ht="12.75">
      <c r="A2" s="1" t="s">
        <v>132</v>
      </c>
      <c r="B2" s="2"/>
      <c r="C2" s="2"/>
      <c r="D2" s="2"/>
      <c r="E2" s="2"/>
      <c r="F2" s="2"/>
      <c r="G2" s="2"/>
    </row>
    <row r="3" spans="1:7" ht="12.75">
      <c r="A3" s="4" t="s">
        <v>133</v>
      </c>
      <c r="B3" s="2"/>
      <c r="C3" s="2"/>
      <c r="D3" s="2"/>
      <c r="E3" s="2"/>
      <c r="F3" s="2"/>
      <c r="G3" s="2"/>
    </row>
    <row r="4" spans="1:7" ht="12.75">
      <c r="A4" s="4" t="s">
        <v>134</v>
      </c>
      <c r="B4" s="2"/>
      <c r="C4" s="2"/>
      <c r="D4" s="2"/>
      <c r="E4" s="2"/>
      <c r="F4" s="2"/>
      <c r="G4" s="2"/>
    </row>
    <row r="5" spans="1:7" ht="12.75">
      <c r="A5" s="4" t="s">
        <v>135</v>
      </c>
      <c r="B5" s="2"/>
      <c r="C5" s="2"/>
      <c r="D5" s="2"/>
      <c r="E5" s="2"/>
      <c r="F5" s="2"/>
      <c r="G5" s="2"/>
    </row>
    <row r="6" spans="1:7" ht="12.75">
      <c r="A6" s="1" t="s">
        <v>287</v>
      </c>
      <c r="B6" s="2"/>
      <c r="C6" s="2"/>
      <c r="D6" s="2"/>
      <c r="E6" s="2"/>
      <c r="F6" s="2"/>
      <c r="G6" s="2"/>
    </row>
    <row r="8" spans="1:7" ht="12.75">
      <c r="A8" s="219" t="s">
        <v>304</v>
      </c>
      <c r="B8" s="220" t="s">
        <v>105</v>
      </c>
      <c r="C8" s="221"/>
      <c r="D8" s="220" t="s">
        <v>136</v>
      </c>
      <c r="E8" s="221"/>
      <c r="F8" s="224" t="s">
        <v>305</v>
      </c>
      <c r="G8" s="225"/>
    </row>
    <row r="9" spans="1:7" ht="12.75">
      <c r="A9" s="215"/>
      <c r="B9" s="222"/>
      <c r="C9" s="223"/>
      <c r="D9" s="222"/>
      <c r="E9" s="223"/>
      <c r="F9" s="226"/>
      <c r="G9" s="227"/>
    </row>
    <row r="10" spans="1:7" ht="12.75">
      <c r="A10" s="216"/>
      <c r="B10" s="70" t="s">
        <v>23</v>
      </c>
      <c r="C10" s="71" t="s">
        <v>74</v>
      </c>
      <c r="D10" s="72" t="s">
        <v>23</v>
      </c>
      <c r="E10" s="71" t="s">
        <v>74</v>
      </c>
      <c r="F10" s="72" t="s">
        <v>23</v>
      </c>
      <c r="G10" s="71" t="s">
        <v>74</v>
      </c>
    </row>
    <row r="11" spans="1:7" ht="12.75">
      <c r="A11" s="70" t="s">
        <v>137</v>
      </c>
      <c r="B11" s="73">
        <v>85891</v>
      </c>
      <c r="C11" s="74">
        <v>100</v>
      </c>
      <c r="D11" s="73">
        <v>67347</v>
      </c>
      <c r="E11" s="74">
        <v>100</v>
      </c>
      <c r="F11" s="73">
        <v>18544</v>
      </c>
      <c r="G11" s="74">
        <v>100</v>
      </c>
    </row>
    <row r="12" spans="1:7" ht="12.75">
      <c r="A12" s="114"/>
      <c r="B12" s="25"/>
      <c r="C12" s="25"/>
      <c r="D12" s="25"/>
      <c r="E12" s="25"/>
      <c r="F12" s="25"/>
      <c r="G12" s="25"/>
    </row>
    <row r="13" spans="1:7" ht="12.75">
      <c r="A13" s="119" t="s">
        <v>138</v>
      </c>
      <c r="B13" s="26">
        <v>3631</v>
      </c>
      <c r="C13" s="27">
        <v>4.227451071707164</v>
      </c>
      <c r="D13" s="26">
        <v>1084</v>
      </c>
      <c r="E13" s="27">
        <v>1.609574294326399</v>
      </c>
      <c r="F13" s="26">
        <v>2547</v>
      </c>
      <c r="G13" s="27">
        <v>13.734900776531491</v>
      </c>
    </row>
    <row r="14" spans="1:7" ht="12.75">
      <c r="A14" s="119" t="s">
        <v>139</v>
      </c>
      <c r="B14" s="26">
        <v>24816</v>
      </c>
      <c r="C14" s="27">
        <v>28.89243343307215</v>
      </c>
      <c r="D14" s="26">
        <v>17052</v>
      </c>
      <c r="E14" s="27">
        <v>25.319613345806047</v>
      </c>
      <c r="F14" s="26">
        <v>7764</v>
      </c>
      <c r="G14" s="27">
        <v>41.86798964624677</v>
      </c>
    </row>
    <row r="15" spans="1:7" ht="12.75">
      <c r="A15" s="119" t="s">
        <v>140</v>
      </c>
      <c r="B15" s="26">
        <v>20413</v>
      </c>
      <c r="C15" s="27">
        <v>23.76616874876297</v>
      </c>
      <c r="D15" s="26">
        <v>17522</v>
      </c>
      <c r="E15" s="27">
        <v>26.017491499250152</v>
      </c>
      <c r="F15" s="26">
        <v>2891</v>
      </c>
      <c r="G15" s="27">
        <v>15.589948231233821</v>
      </c>
    </row>
    <row r="16" spans="1:7" ht="12.75">
      <c r="A16" s="119" t="s">
        <v>141</v>
      </c>
      <c r="B16" s="26">
        <v>20034</v>
      </c>
      <c r="C16" s="27">
        <v>23.32491180682493</v>
      </c>
      <c r="D16" s="26">
        <v>17621</v>
      </c>
      <c r="E16" s="27">
        <v>26.164491365613912</v>
      </c>
      <c r="F16" s="26">
        <v>2413</v>
      </c>
      <c r="G16" s="27">
        <v>13.012295081967212</v>
      </c>
    </row>
    <row r="17" spans="1:7" ht="12.75">
      <c r="A17" s="119" t="s">
        <v>142</v>
      </c>
      <c r="B17" s="26">
        <v>16997</v>
      </c>
      <c r="C17" s="27">
        <v>19.789034939632792</v>
      </c>
      <c r="D17" s="26">
        <v>14068</v>
      </c>
      <c r="E17" s="27">
        <v>20.88882949500349</v>
      </c>
      <c r="F17" s="26">
        <v>2929</v>
      </c>
      <c r="G17" s="27">
        <v>15.794866264020706</v>
      </c>
    </row>
    <row r="18" spans="1:7" ht="24.75" customHeight="1">
      <c r="A18" s="196" t="s">
        <v>323</v>
      </c>
      <c r="B18" s="197" t="s">
        <v>293</v>
      </c>
      <c r="C18" s="198"/>
      <c r="D18" s="197" t="s">
        <v>294</v>
      </c>
      <c r="E18" s="198"/>
      <c r="F18" s="197" t="s">
        <v>295</v>
      </c>
      <c r="G18" s="198"/>
    </row>
    <row r="20" spans="1:7" ht="78" customHeight="1">
      <c r="A20" s="218" t="s">
        <v>324</v>
      </c>
      <c r="B20" s="207"/>
      <c r="C20" s="207"/>
      <c r="D20" s="207"/>
      <c r="E20" s="207"/>
      <c r="F20" s="207"/>
      <c r="G20" s="207"/>
    </row>
    <row r="22" spans="1:7" ht="26.25" customHeight="1">
      <c r="A22" s="206" t="s">
        <v>316</v>
      </c>
      <c r="B22" s="206"/>
      <c r="C22" s="206"/>
      <c r="D22" s="206"/>
      <c r="E22" s="206"/>
      <c r="F22" s="206"/>
      <c r="G22" s="206"/>
    </row>
  </sheetData>
  <mergeCells count="6">
    <mergeCell ref="A20:G20"/>
    <mergeCell ref="A22:G22"/>
    <mergeCell ref="A8:A10"/>
    <mergeCell ref="B8:C9"/>
    <mergeCell ref="D8:E9"/>
    <mergeCell ref="F8:G9"/>
  </mergeCells>
  <printOptions/>
  <pageMargins left="1.25" right="0.25" top="1" bottom="1" header="0" footer="0"/>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2:Q25"/>
  <sheetViews>
    <sheetView workbookViewId="0" topLeftCell="A1">
      <selection activeCell="A1" sqref="A1"/>
    </sheetView>
  </sheetViews>
  <sheetFormatPr defaultColWidth="9.33203125" defaultRowHeight="12.75"/>
  <cols>
    <col min="1" max="1" width="12.83203125" style="3" customWidth="1"/>
    <col min="2" max="2" width="9.5" style="3" customWidth="1"/>
    <col min="3" max="16384" width="9.33203125" style="3" customWidth="1"/>
  </cols>
  <sheetData>
    <row r="2" spans="1:17" ht="12.75">
      <c r="A2" s="2" t="s">
        <v>143</v>
      </c>
      <c r="B2" s="2"/>
      <c r="C2" s="2"/>
      <c r="D2" s="2"/>
      <c r="E2" s="2"/>
      <c r="F2" s="2"/>
      <c r="G2" s="2"/>
      <c r="H2" s="2"/>
      <c r="I2" s="2"/>
      <c r="J2" s="2"/>
      <c r="K2" s="2"/>
      <c r="L2" s="2"/>
      <c r="M2" s="2"/>
      <c r="N2" s="2"/>
      <c r="O2" s="2"/>
      <c r="P2" s="2"/>
      <c r="Q2" s="2"/>
    </row>
    <row r="3" spans="1:17" ht="14.25">
      <c r="A3" s="28" t="s">
        <v>357</v>
      </c>
      <c r="B3" s="2"/>
      <c r="C3" s="2"/>
      <c r="D3" s="2"/>
      <c r="E3" s="2"/>
      <c r="F3" s="2"/>
      <c r="G3" s="2"/>
      <c r="H3" s="2"/>
      <c r="I3" s="2"/>
      <c r="J3" s="2"/>
      <c r="K3" s="2"/>
      <c r="L3" s="2"/>
      <c r="M3" s="2"/>
      <c r="N3" s="2"/>
      <c r="O3" s="2"/>
      <c r="P3" s="2"/>
      <c r="Q3" s="2"/>
    </row>
    <row r="4" spans="1:17" ht="12.75">
      <c r="A4" s="28" t="s">
        <v>144</v>
      </c>
      <c r="B4" s="2"/>
      <c r="C4" s="2"/>
      <c r="D4" s="2"/>
      <c r="E4" s="2"/>
      <c r="F4" s="2"/>
      <c r="G4" s="2"/>
      <c r="H4" s="2"/>
      <c r="I4" s="2"/>
      <c r="J4" s="2"/>
      <c r="K4" s="2"/>
      <c r="L4" s="2"/>
      <c r="M4" s="2"/>
      <c r="N4" s="2"/>
      <c r="O4" s="2"/>
      <c r="P4" s="2"/>
      <c r="Q4" s="2"/>
    </row>
    <row r="5" spans="1:17" ht="12.75">
      <c r="A5" s="2" t="s">
        <v>287</v>
      </c>
      <c r="B5" s="2"/>
      <c r="C5" s="2"/>
      <c r="D5" s="2"/>
      <c r="E5" s="2"/>
      <c r="F5" s="2"/>
      <c r="G5" s="2"/>
      <c r="H5" s="2"/>
      <c r="I5" s="2"/>
      <c r="J5" s="2"/>
      <c r="K5" s="2"/>
      <c r="L5" s="2"/>
      <c r="M5" s="2"/>
      <c r="N5" s="2"/>
      <c r="O5" s="2"/>
      <c r="P5" s="2"/>
      <c r="Q5" s="2"/>
    </row>
    <row r="7" spans="1:17" ht="12.75">
      <c r="A7" s="219" t="s">
        <v>303</v>
      </c>
      <c r="B7" s="129" t="s">
        <v>63</v>
      </c>
      <c r="C7" s="129"/>
      <c r="D7" s="129"/>
      <c r="E7" s="129"/>
      <c r="F7" s="129"/>
      <c r="G7" s="129"/>
      <c r="H7" s="129"/>
      <c r="I7" s="129"/>
      <c r="J7" s="129"/>
      <c r="K7" s="129"/>
      <c r="L7" s="129"/>
      <c r="M7" s="117"/>
      <c r="N7" s="129" t="s">
        <v>64</v>
      </c>
      <c r="O7" s="129"/>
      <c r="P7" s="129"/>
      <c r="Q7" s="117"/>
    </row>
    <row r="8" spans="1:17" ht="12.75">
      <c r="A8" s="215"/>
      <c r="B8" s="78" t="s">
        <v>66</v>
      </c>
      <c r="C8" s="79"/>
      <c r="D8" s="80" t="s">
        <v>67</v>
      </c>
      <c r="E8" s="79"/>
      <c r="F8" s="80" t="s">
        <v>68</v>
      </c>
      <c r="G8" s="79"/>
      <c r="H8" s="80" t="s">
        <v>69</v>
      </c>
      <c r="I8" s="79"/>
      <c r="J8" s="80" t="s">
        <v>145</v>
      </c>
      <c r="K8" s="79"/>
      <c r="L8" s="80" t="s">
        <v>71</v>
      </c>
      <c r="M8" s="79"/>
      <c r="N8" s="80" t="s">
        <v>72</v>
      </c>
      <c r="O8" s="79"/>
      <c r="P8" s="80" t="s">
        <v>73</v>
      </c>
      <c r="Q8" s="79"/>
    </row>
    <row r="9" spans="1:17" ht="12.75">
      <c r="A9" s="216"/>
      <c r="B9" s="77" t="s">
        <v>23</v>
      </c>
      <c r="C9" s="194" t="s">
        <v>74</v>
      </c>
      <c r="D9" s="77" t="s">
        <v>23</v>
      </c>
      <c r="E9" s="194" t="s">
        <v>74</v>
      </c>
      <c r="F9" s="77" t="s">
        <v>23</v>
      </c>
      <c r="G9" s="194" t="s">
        <v>74</v>
      </c>
      <c r="H9" s="77" t="s">
        <v>23</v>
      </c>
      <c r="I9" s="194" t="s">
        <v>74</v>
      </c>
      <c r="J9" s="77" t="s">
        <v>23</v>
      </c>
      <c r="K9" s="194" t="s">
        <v>74</v>
      </c>
      <c r="L9" s="77" t="s">
        <v>23</v>
      </c>
      <c r="M9" s="194" t="s">
        <v>74</v>
      </c>
      <c r="N9" s="77" t="s">
        <v>23</v>
      </c>
      <c r="O9" s="194" t="s">
        <v>74</v>
      </c>
      <c r="P9" s="77" t="s">
        <v>23</v>
      </c>
      <c r="Q9" s="194" t="s">
        <v>74</v>
      </c>
    </row>
    <row r="10" spans="1:17" ht="12.75">
      <c r="A10" s="114"/>
      <c r="B10" s="7"/>
      <c r="C10" s="7"/>
      <c r="D10" s="7"/>
      <c r="E10" s="7"/>
      <c r="F10" s="7"/>
      <c r="G10" s="7"/>
      <c r="H10" s="7"/>
      <c r="I10" s="7"/>
      <c r="J10" s="7"/>
      <c r="K10" s="7"/>
      <c r="L10" s="7"/>
      <c r="M10" s="7"/>
      <c r="N10" s="7"/>
      <c r="O10" s="7"/>
      <c r="P10" s="7"/>
      <c r="Q10" s="7"/>
    </row>
    <row r="11" spans="1:17" ht="12.75">
      <c r="A11" s="141" t="s">
        <v>146</v>
      </c>
      <c r="B11" s="45">
        <v>107</v>
      </c>
      <c r="C11" s="47">
        <v>42.125984251968504</v>
      </c>
      <c r="D11" s="45">
        <v>46</v>
      </c>
      <c r="E11" s="47">
        <v>46.464646464646464</v>
      </c>
      <c r="F11" s="45">
        <v>56</v>
      </c>
      <c r="G11" s="47">
        <v>39.71631205673759</v>
      </c>
      <c r="H11" s="48">
        <v>1</v>
      </c>
      <c r="I11" s="107" t="s">
        <v>277</v>
      </c>
      <c r="J11" s="45">
        <v>4</v>
      </c>
      <c r="K11" s="107" t="s">
        <v>277</v>
      </c>
      <c r="L11" s="48" t="s">
        <v>291</v>
      </c>
      <c r="M11" s="144" t="s">
        <v>291</v>
      </c>
      <c r="N11" s="46">
        <v>1</v>
      </c>
      <c r="O11" s="107" t="s">
        <v>277</v>
      </c>
      <c r="P11" s="45">
        <v>9</v>
      </c>
      <c r="Q11" s="47">
        <v>37.5</v>
      </c>
    </row>
    <row r="12" spans="1:17" ht="12.75">
      <c r="A12" s="141" t="s">
        <v>77</v>
      </c>
      <c r="B12" s="45">
        <v>9871</v>
      </c>
      <c r="C12" s="47">
        <v>64.67273799384131</v>
      </c>
      <c r="D12" s="45">
        <v>7026</v>
      </c>
      <c r="E12" s="47">
        <v>70.24595080983804</v>
      </c>
      <c r="F12" s="45">
        <v>2650</v>
      </c>
      <c r="G12" s="47">
        <v>53.6871961102107</v>
      </c>
      <c r="H12" s="45">
        <v>92</v>
      </c>
      <c r="I12" s="47">
        <v>66.18705035971223</v>
      </c>
      <c r="J12" s="45">
        <v>79</v>
      </c>
      <c r="K12" s="47">
        <v>58.51851851851851</v>
      </c>
      <c r="L12" s="45">
        <v>4</v>
      </c>
      <c r="M12" s="143" t="s">
        <v>277</v>
      </c>
      <c r="N12" s="45">
        <v>172</v>
      </c>
      <c r="O12" s="47">
        <v>72.88135593220339</v>
      </c>
      <c r="P12" s="45">
        <v>619</v>
      </c>
      <c r="Q12" s="47">
        <v>56.945722171113154</v>
      </c>
    </row>
    <row r="13" spans="1:17" ht="12.75">
      <c r="A13" s="141" t="s">
        <v>78</v>
      </c>
      <c r="B13" s="45">
        <v>23416</v>
      </c>
      <c r="C13" s="47">
        <v>75.38228760905257</v>
      </c>
      <c r="D13" s="45">
        <v>18192</v>
      </c>
      <c r="E13" s="47">
        <v>79.48269835721776</v>
      </c>
      <c r="F13" s="45">
        <v>4674</v>
      </c>
      <c r="G13" s="47">
        <v>63.179237631792375</v>
      </c>
      <c r="H13" s="45">
        <v>169</v>
      </c>
      <c r="I13" s="47">
        <v>73.47826086956522</v>
      </c>
      <c r="J13" s="45">
        <v>323</v>
      </c>
      <c r="K13" s="47">
        <v>74.25287356321839</v>
      </c>
      <c r="L13" s="45">
        <v>15</v>
      </c>
      <c r="M13" s="47">
        <v>71.42857142857143</v>
      </c>
      <c r="N13" s="45">
        <v>584</v>
      </c>
      <c r="O13" s="47">
        <v>81.45048814504882</v>
      </c>
      <c r="P13" s="45">
        <v>1237</v>
      </c>
      <c r="Q13" s="47">
        <v>66.57696447793326</v>
      </c>
    </row>
    <row r="14" spans="1:17" ht="12.75">
      <c r="A14" s="141" t="s">
        <v>79</v>
      </c>
      <c r="B14" s="45">
        <v>33880</v>
      </c>
      <c r="C14" s="47">
        <v>85.07005473811078</v>
      </c>
      <c r="D14" s="45">
        <v>28376</v>
      </c>
      <c r="E14" s="47">
        <v>87.88948770364864</v>
      </c>
      <c r="F14" s="45">
        <v>4341</v>
      </c>
      <c r="G14" s="47">
        <v>71.18727451623484</v>
      </c>
      <c r="H14" s="45">
        <v>160</v>
      </c>
      <c r="I14" s="47">
        <v>80.8080808080808</v>
      </c>
      <c r="J14" s="45">
        <v>925</v>
      </c>
      <c r="K14" s="47">
        <v>84.55210237659963</v>
      </c>
      <c r="L14" s="45">
        <v>15</v>
      </c>
      <c r="M14" s="47">
        <v>75</v>
      </c>
      <c r="N14" s="45">
        <v>801</v>
      </c>
      <c r="O14" s="47">
        <v>84.6723044397463</v>
      </c>
      <c r="P14" s="45">
        <v>1182</v>
      </c>
      <c r="Q14" s="47">
        <v>74.76280834914611</v>
      </c>
    </row>
    <row r="15" spans="1:17" ht="12.75">
      <c r="A15" s="141" t="s">
        <v>80</v>
      </c>
      <c r="B15" s="45">
        <v>27457</v>
      </c>
      <c r="C15" s="47">
        <v>87.5011950667644</v>
      </c>
      <c r="D15" s="45">
        <v>23934</v>
      </c>
      <c r="E15" s="47">
        <v>89.94701041001166</v>
      </c>
      <c r="F15" s="45">
        <v>2572</v>
      </c>
      <c r="G15" s="47">
        <v>71.6434540389972</v>
      </c>
      <c r="H15" s="45">
        <v>79</v>
      </c>
      <c r="I15" s="47">
        <v>73.14814814814815</v>
      </c>
      <c r="J15" s="45">
        <v>798</v>
      </c>
      <c r="K15" s="47">
        <v>84.71337579617835</v>
      </c>
      <c r="L15" s="45">
        <v>6</v>
      </c>
      <c r="M15" s="47">
        <v>66.66666666666666</v>
      </c>
      <c r="N15" s="45">
        <v>590</v>
      </c>
      <c r="O15" s="47">
        <v>85.63134978229317</v>
      </c>
      <c r="P15" s="45">
        <v>724</v>
      </c>
      <c r="Q15" s="47">
        <v>75.81151832460733</v>
      </c>
    </row>
    <row r="16" spans="1:17" ht="12.75">
      <c r="A16" s="141" t="s">
        <v>81</v>
      </c>
      <c r="B16" s="45">
        <v>11388</v>
      </c>
      <c r="C16" s="47">
        <v>85.7078347256717</v>
      </c>
      <c r="D16" s="45">
        <v>9893</v>
      </c>
      <c r="E16" s="47">
        <v>88.5200429491768</v>
      </c>
      <c r="F16" s="45">
        <v>1111</v>
      </c>
      <c r="G16" s="47">
        <v>68.11771919068056</v>
      </c>
      <c r="H16" s="45">
        <v>25</v>
      </c>
      <c r="I16" s="47">
        <v>73.52941176470588</v>
      </c>
      <c r="J16" s="45">
        <v>307</v>
      </c>
      <c r="K16" s="47">
        <v>82.74932614555256</v>
      </c>
      <c r="L16" s="45">
        <v>1</v>
      </c>
      <c r="M16" s="143" t="s">
        <v>277</v>
      </c>
      <c r="N16" s="45">
        <v>265</v>
      </c>
      <c r="O16" s="47">
        <v>86.88524590163934</v>
      </c>
      <c r="P16" s="45">
        <v>278</v>
      </c>
      <c r="Q16" s="47">
        <v>78.97727272727273</v>
      </c>
    </row>
    <row r="17" spans="1:17" ht="12.75">
      <c r="A17" s="141" t="s">
        <v>147</v>
      </c>
      <c r="B17" s="45">
        <v>2121</v>
      </c>
      <c r="C17" s="47">
        <v>82.88393903868698</v>
      </c>
      <c r="D17" s="45">
        <v>1790</v>
      </c>
      <c r="E17" s="47">
        <v>85.85131894484412</v>
      </c>
      <c r="F17" s="45">
        <v>268</v>
      </c>
      <c r="G17" s="47">
        <v>69.79166666666666</v>
      </c>
      <c r="H17" s="45">
        <v>7</v>
      </c>
      <c r="I17" s="47">
        <v>87.5</v>
      </c>
      <c r="J17" s="45">
        <v>47</v>
      </c>
      <c r="K17" s="47">
        <v>70.1492537313433</v>
      </c>
      <c r="L17" s="48" t="s">
        <v>291</v>
      </c>
      <c r="M17" s="144" t="s">
        <v>291</v>
      </c>
      <c r="N17" s="45">
        <v>69</v>
      </c>
      <c r="O17" s="47">
        <v>83.13253012048193</v>
      </c>
      <c r="P17" s="45">
        <v>58</v>
      </c>
      <c r="Q17" s="47">
        <v>75.32467532467533</v>
      </c>
    </row>
    <row r="18" spans="1:17" ht="12.75">
      <c r="A18" s="114" t="s">
        <v>83</v>
      </c>
      <c r="B18" s="45">
        <v>10</v>
      </c>
      <c r="C18" s="47">
        <v>55.55555555555556</v>
      </c>
      <c r="D18" s="45">
        <v>10</v>
      </c>
      <c r="E18" s="47">
        <v>62.5</v>
      </c>
      <c r="F18" s="48" t="s">
        <v>291</v>
      </c>
      <c r="G18" s="48" t="s">
        <v>291</v>
      </c>
      <c r="H18" s="48" t="s">
        <v>291</v>
      </c>
      <c r="I18" s="48" t="s">
        <v>291</v>
      </c>
      <c r="J18" s="48" t="s">
        <v>291</v>
      </c>
      <c r="K18" s="48" t="s">
        <v>291</v>
      </c>
      <c r="L18" s="48" t="s">
        <v>291</v>
      </c>
      <c r="M18" s="144" t="s">
        <v>291</v>
      </c>
      <c r="N18" s="48" t="s">
        <v>291</v>
      </c>
      <c r="O18" s="48" t="s">
        <v>291</v>
      </c>
      <c r="P18" s="48">
        <v>2</v>
      </c>
      <c r="Q18" s="143" t="s">
        <v>277</v>
      </c>
    </row>
    <row r="19" spans="1:17" ht="12.75">
      <c r="A19" s="111" t="s">
        <v>105</v>
      </c>
      <c r="B19" s="81">
        <v>108250</v>
      </c>
      <c r="C19" s="82">
        <v>80.99574257944316</v>
      </c>
      <c r="D19" s="81">
        <v>89267</v>
      </c>
      <c r="E19" s="82">
        <v>84.88603189395309</v>
      </c>
      <c r="F19" s="81">
        <v>15672</v>
      </c>
      <c r="G19" s="82">
        <v>64.81657636792258</v>
      </c>
      <c r="H19" s="81">
        <v>533</v>
      </c>
      <c r="I19" s="82">
        <v>73.82271468144043</v>
      </c>
      <c r="J19" s="81">
        <v>2483</v>
      </c>
      <c r="K19" s="82">
        <v>81.3564875491481</v>
      </c>
      <c r="L19" s="81">
        <v>41</v>
      </c>
      <c r="M19" s="82">
        <v>69.49152542372882</v>
      </c>
      <c r="N19" s="81">
        <v>2482</v>
      </c>
      <c r="O19" s="82">
        <v>83.37252267383272</v>
      </c>
      <c r="P19" s="81">
        <v>4109</v>
      </c>
      <c r="Q19" s="82">
        <v>69.22169811320755</v>
      </c>
    </row>
    <row r="21" spans="1:17" ht="25.5" customHeight="1">
      <c r="A21" s="228" t="s">
        <v>322</v>
      </c>
      <c r="B21" s="207"/>
      <c r="C21" s="207"/>
      <c r="D21" s="207"/>
      <c r="E21" s="207"/>
      <c r="F21" s="207"/>
      <c r="G21" s="207"/>
      <c r="H21" s="207"/>
      <c r="I21" s="207"/>
      <c r="J21" s="207"/>
      <c r="K21" s="207"/>
      <c r="L21" s="207"/>
      <c r="M21" s="207"/>
      <c r="N21" s="207"/>
      <c r="O21" s="207"/>
      <c r="P21" s="207"/>
      <c r="Q21" s="207"/>
    </row>
    <row r="23" spans="1:17" ht="25.5" customHeight="1">
      <c r="A23" s="206" t="s">
        <v>310</v>
      </c>
      <c r="B23" s="211"/>
      <c r="C23" s="211"/>
      <c r="D23" s="211"/>
      <c r="E23" s="211"/>
      <c r="F23" s="211"/>
      <c r="G23" s="211"/>
      <c r="H23" s="211"/>
      <c r="I23" s="211"/>
      <c r="J23" s="211"/>
      <c r="K23" s="211"/>
      <c r="L23" s="211"/>
      <c r="M23" s="211"/>
      <c r="N23" s="211"/>
      <c r="O23" s="211"/>
      <c r="P23" s="211"/>
      <c r="Q23" s="211"/>
    </row>
    <row r="25" ht="12.75">
      <c r="A25" s="3" t="s">
        <v>316</v>
      </c>
    </row>
  </sheetData>
  <mergeCells count="3">
    <mergeCell ref="A7:A9"/>
    <mergeCell ref="A21:Q21"/>
    <mergeCell ref="A23:Q23"/>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2:L26"/>
  <sheetViews>
    <sheetView workbookViewId="0" topLeftCell="A1">
      <selection activeCell="A1" sqref="A1"/>
    </sheetView>
  </sheetViews>
  <sheetFormatPr defaultColWidth="9.33203125" defaultRowHeight="12.75"/>
  <cols>
    <col min="1" max="1" width="15.83203125" style="3" customWidth="1"/>
    <col min="2" max="16384" width="9.33203125" style="3" customWidth="1"/>
  </cols>
  <sheetData>
    <row r="2" spans="1:9" ht="12.75">
      <c r="A2" s="2" t="s">
        <v>148</v>
      </c>
      <c r="B2" s="2"/>
      <c r="C2" s="2"/>
      <c r="D2" s="2"/>
      <c r="E2" s="2"/>
      <c r="F2" s="2"/>
      <c r="G2" s="2"/>
      <c r="H2" s="2"/>
      <c r="I2" s="2"/>
    </row>
    <row r="3" spans="1:9" ht="12.75">
      <c r="A3" s="28" t="s">
        <v>149</v>
      </c>
      <c r="B3" s="2"/>
      <c r="C3" s="2"/>
      <c r="D3" s="2"/>
      <c r="E3" s="2"/>
      <c r="F3" s="2"/>
      <c r="G3" s="2"/>
      <c r="H3" s="2"/>
      <c r="I3" s="2"/>
    </row>
    <row r="4" spans="1:9" ht="12.75">
      <c r="A4" s="2" t="s">
        <v>287</v>
      </c>
      <c r="B4" s="2"/>
      <c r="C4" s="2"/>
      <c r="D4" s="2"/>
      <c r="E4" s="2"/>
      <c r="F4" s="2"/>
      <c r="G4" s="2"/>
      <c r="H4" s="2"/>
      <c r="I4" s="2"/>
    </row>
    <row r="6" spans="1:9" ht="12.75">
      <c r="A6" s="219" t="s">
        <v>303</v>
      </c>
      <c r="B6" s="129" t="s">
        <v>63</v>
      </c>
      <c r="C6" s="129"/>
      <c r="D6" s="129"/>
      <c r="E6" s="129"/>
      <c r="F6" s="129"/>
      <c r="G6" s="129"/>
      <c r="H6" s="129"/>
      <c r="I6" s="79"/>
    </row>
    <row r="7" spans="1:9" ht="12.75">
      <c r="A7" s="215"/>
      <c r="B7" s="78" t="s">
        <v>66</v>
      </c>
      <c r="C7" s="79"/>
      <c r="D7" s="80" t="s">
        <v>67</v>
      </c>
      <c r="E7" s="79"/>
      <c r="F7" s="80" t="s">
        <v>68</v>
      </c>
      <c r="G7" s="79"/>
      <c r="H7" s="80" t="s">
        <v>71</v>
      </c>
      <c r="I7" s="79"/>
    </row>
    <row r="8" spans="1:9" ht="12.75">
      <c r="A8" s="216"/>
      <c r="B8" s="76" t="s">
        <v>23</v>
      </c>
      <c r="C8" s="77" t="s">
        <v>150</v>
      </c>
      <c r="D8" s="77" t="s">
        <v>23</v>
      </c>
      <c r="E8" s="77" t="s">
        <v>150</v>
      </c>
      <c r="F8" s="77" t="s">
        <v>23</v>
      </c>
      <c r="G8" s="77" t="s">
        <v>150</v>
      </c>
      <c r="H8" s="77" t="s">
        <v>23</v>
      </c>
      <c r="I8" s="77" t="s">
        <v>150</v>
      </c>
    </row>
    <row r="9" spans="1:9" ht="12.75">
      <c r="A9" s="142"/>
      <c r="B9" s="25"/>
      <c r="C9" s="25"/>
      <c r="D9" s="25"/>
      <c r="E9" s="25"/>
      <c r="F9" s="25"/>
      <c r="G9" s="25"/>
      <c r="H9" s="25"/>
      <c r="I9" s="25"/>
    </row>
    <row r="10" spans="1:12" ht="12.75">
      <c r="A10" s="141" t="s">
        <v>146</v>
      </c>
      <c r="B10" s="45">
        <v>20</v>
      </c>
      <c r="C10" s="47">
        <v>78.74015748031496</v>
      </c>
      <c r="D10" s="45">
        <v>13</v>
      </c>
      <c r="E10" s="47">
        <v>131.31313131313132</v>
      </c>
      <c r="F10" s="45">
        <v>7</v>
      </c>
      <c r="G10" s="47">
        <v>49.64539007092199</v>
      </c>
      <c r="H10" s="48" t="s">
        <v>291</v>
      </c>
      <c r="I10" s="107" t="s">
        <v>291</v>
      </c>
      <c r="L10" s="43"/>
    </row>
    <row r="11" spans="1:12" ht="12.75">
      <c r="A11" s="141" t="s">
        <v>77</v>
      </c>
      <c r="B11" s="45">
        <v>342</v>
      </c>
      <c r="C11" s="47">
        <v>22.407128349603614</v>
      </c>
      <c r="D11" s="45">
        <v>157</v>
      </c>
      <c r="E11" s="47">
        <v>15.696860627874425</v>
      </c>
      <c r="F11" s="45">
        <v>176</v>
      </c>
      <c r="G11" s="47">
        <v>35.656401944894654</v>
      </c>
      <c r="H11" s="45">
        <v>7</v>
      </c>
      <c r="I11" s="47">
        <v>24.822695035460995</v>
      </c>
      <c r="L11" s="43"/>
    </row>
    <row r="12" spans="1:12" ht="12.75">
      <c r="A12" s="141" t="s">
        <v>78</v>
      </c>
      <c r="B12" s="45">
        <v>432</v>
      </c>
      <c r="C12" s="47">
        <v>13.907220809322988</v>
      </c>
      <c r="D12" s="45">
        <v>212</v>
      </c>
      <c r="E12" s="47">
        <v>9.262495630898288</v>
      </c>
      <c r="F12" s="45">
        <v>202</v>
      </c>
      <c r="G12" s="47">
        <v>27.304676939713435</v>
      </c>
      <c r="H12" s="45">
        <v>11</v>
      </c>
      <c r="I12" s="47">
        <v>16.034985422740526</v>
      </c>
      <c r="L12" s="43"/>
    </row>
    <row r="13" spans="1:12" ht="12.75">
      <c r="A13" s="141" t="s">
        <v>79</v>
      </c>
      <c r="B13" s="45">
        <v>371</v>
      </c>
      <c r="C13" s="47">
        <v>9.315522522974941</v>
      </c>
      <c r="D13" s="45">
        <v>199</v>
      </c>
      <c r="E13" s="47">
        <v>6.1636622684755</v>
      </c>
      <c r="F13" s="45">
        <v>163</v>
      </c>
      <c r="G13" s="47">
        <v>26.73007543456871</v>
      </c>
      <c r="H13" s="45">
        <v>6</v>
      </c>
      <c r="I13" s="47">
        <v>4.573170731707317</v>
      </c>
      <c r="L13" s="43"/>
    </row>
    <row r="14" spans="1:12" ht="12.75">
      <c r="A14" s="141" t="s">
        <v>80</v>
      </c>
      <c r="B14" s="45">
        <v>278</v>
      </c>
      <c r="C14" s="47">
        <v>8.859428280059912</v>
      </c>
      <c r="D14" s="45">
        <v>151</v>
      </c>
      <c r="E14" s="47">
        <v>5.674771693787815</v>
      </c>
      <c r="F14" s="45">
        <v>119</v>
      </c>
      <c r="G14" s="47">
        <v>33.147632311977716</v>
      </c>
      <c r="H14" s="45">
        <v>7</v>
      </c>
      <c r="I14" s="47">
        <v>6.610009442870632</v>
      </c>
      <c r="L14" s="43"/>
    </row>
    <row r="15" spans="1:12" ht="12.75">
      <c r="A15" s="141" t="s">
        <v>81</v>
      </c>
      <c r="B15" s="45">
        <v>118</v>
      </c>
      <c r="C15" s="47">
        <v>8.880860991947017</v>
      </c>
      <c r="D15" s="45">
        <v>49</v>
      </c>
      <c r="E15" s="47">
        <v>4.384395132426629</v>
      </c>
      <c r="F15" s="45">
        <v>68</v>
      </c>
      <c r="G15" s="47">
        <v>41.69221336603311</v>
      </c>
      <c r="H15" s="45">
        <v>1</v>
      </c>
      <c r="I15" s="107" t="s">
        <v>277</v>
      </c>
      <c r="L15" s="43"/>
    </row>
    <row r="16" spans="1:12" ht="12.75">
      <c r="A16" s="141" t="s">
        <v>147</v>
      </c>
      <c r="B16" s="45">
        <v>35</v>
      </c>
      <c r="C16" s="47">
        <v>13.677217663149667</v>
      </c>
      <c r="D16" s="45">
        <v>19</v>
      </c>
      <c r="E16" s="47">
        <v>9.112709832134293</v>
      </c>
      <c r="F16" s="45">
        <v>16</v>
      </c>
      <c r="G16" s="47">
        <v>41.666666666666664</v>
      </c>
      <c r="H16" s="48" t="s">
        <v>291</v>
      </c>
      <c r="I16" s="107" t="s">
        <v>291</v>
      </c>
      <c r="L16" s="43"/>
    </row>
    <row r="17" spans="1:12" ht="12.75">
      <c r="A17" s="141"/>
      <c r="B17" s="45"/>
      <c r="C17" s="47"/>
      <c r="D17" s="45"/>
      <c r="E17" s="47"/>
      <c r="F17" s="45"/>
      <c r="G17" s="47"/>
      <c r="H17" s="48"/>
      <c r="I17" s="48"/>
      <c r="L17" s="43"/>
    </row>
    <row r="18" spans="1:12" ht="12.75">
      <c r="A18" s="111" t="s">
        <v>105</v>
      </c>
      <c r="B18" s="81">
        <v>1596</v>
      </c>
      <c r="C18" s="82">
        <v>11.941727959056932</v>
      </c>
      <c r="D18" s="81">
        <v>800</v>
      </c>
      <c r="E18" s="82">
        <v>7.607382965167695</v>
      </c>
      <c r="F18" s="81">
        <v>751</v>
      </c>
      <c r="G18" s="82">
        <v>31.060010753132886</v>
      </c>
      <c r="H18" s="81">
        <v>32</v>
      </c>
      <c r="I18" s="82">
        <v>8.348552048004175</v>
      </c>
      <c r="L18" s="43"/>
    </row>
    <row r="19" spans="1:9" ht="12.75">
      <c r="A19" s="114" t="s">
        <v>85</v>
      </c>
      <c r="B19" s="9"/>
      <c r="C19" s="7"/>
      <c r="D19" s="9"/>
      <c r="E19" s="7"/>
      <c r="F19" s="9"/>
      <c r="G19" s="7"/>
      <c r="H19" s="9"/>
      <c r="I19" s="7"/>
    </row>
    <row r="20" spans="1:9" ht="12.75">
      <c r="A20" s="115" t="s">
        <v>86</v>
      </c>
      <c r="B20" s="145">
        <v>24.548</v>
      </c>
      <c r="C20" s="131"/>
      <c r="D20" s="145">
        <v>24.929</v>
      </c>
      <c r="E20" s="131"/>
      <c r="F20" s="145">
        <v>24.212</v>
      </c>
      <c r="G20" s="131"/>
      <c r="H20" s="145">
        <v>23.167</v>
      </c>
      <c r="I20" s="131"/>
    </row>
    <row r="22" spans="1:9" ht="37.5" customHeight="1">
      <c r="A22" s="206" t="s">
        <v>321</v>
      </c>
      <c r="B22" s="206"/>
      <c r="C22" s="206"/>
      <c r="D22" s="206"/>
      <c r="E22" s="206"/>
      <c r="F22" s="206"/>
      <c r="G22" s="206"/>
      <c r="H22" s="206"/>
      <c r="I22" s="206"/>
    </row>
    <row r="24" spans="1:9" ht="24" customHeight="1">
      <c r="A24" s="206" t="s">
        <v>310</v>
      </c>
      <c r="B24" s="206"/>
      <c r="C24" s="206"/>
      <c r="D24" s="206"/>
      <c r="E24" s="206"/>
      <c r="F24" s="206"/>
      <c r="G24" s="206"/>
      <c r="H24" s="206"/>
      <c r="I24" s="206"/>
    </row>
    <row r="26" spans="1:9" ht="24" customHeight="1">
      <c r="A26" s="206" t="s">
        <v>316</v>
      </c>
      <c r="B26" s="206"/>
      <c r="C26" s="206"/>
      <c r="D26" s="206"/>
      <c r="E26" s="206"/>
      <c r="F26" s="206"/>
      <c r="G26" s="206"/>
      <c r="H26" s="206"/>
      <c r="I26" s="206"/>
    </row>
  </sheetData>
  <mergeCells count="4">
    <mergeCell ref="A6:A8"/>
    <mergeCell ref="A22:I22"/>
    <mergeCell ref="A24:I24"/>
    <mergeCell ref="A26:I26"/>
  </mergeCells>
  <printOptions horizontalCentered="1"/>
  <pageMargins left="0.75" right="0.75" top="1" bottom="1" header="0" footer="0"/>
  <pageSetup fitToHeight="1" fitToWidth="1"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CrawfordSha</cp:lastModifiedBy>
  <cp:lastPrinted>2003-10-27T14:06:27Z</cp:lastPrinted>
  <dcterms:created xsi:type="dcterms:W3CDTF">1998-12-11T15:18:43Z</dcterms:created>
  <dcterms:modified xsi:type="dcterms:W3CDTF">2003-10-27T14:16:38Z</dcterms:modified>
  <cp:category/>
  <cp:version/>
  <cp:contentType/>
  <cp:contentStatus/>
</cp:coreProperties>
</file>