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460" windowHeight="62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s>
  <definedNames/>
  <calcPr fullCalcOnLoad="1"/>
</workbook>
</file>

<file path=xl/sharedStrings.xml><?xml version="1.0" encoding="utf-8"?>
<sst xmlns="http://schemas.openxmlformats.org/spreadsheetml/2006/main" count="732" uniqueCount="258">
  <si>
    <t>Race of Mother</t>
  </si>
  <si>
    <t xml:space="preserve">      Total</t>
  </si>
  <si>
    <t xml:space="preserve">      White</t>
  </si>
  <si>
    <t xml:space="preserve">      Black</t>
  </si>
  <si>
    <t xml:space="preserve">    All Other</t>
  </si>
  <si>
    <t xml:space="preserve">    Not Stated</t>
  </si>
  <si>
    <t>Number</t>
  </si>
  <si>
    <t>Percent</t>
  </si>
  <si>
    <t>Adequate</t>
  </si>
  <si>
    <t>Intermediate</t>
  </si>
  <si>
    <t>Inadequate</t>
  </si>
  <si>
    <t>Unknown</t>
  </si>
  <si>
    <t>Total</t>
  </si>
  <si>
    <t xml:space="preserve">  Unknown</t>
  </si>
  <si>
    <t>White</t>
  </si>
  <si>
    <t>Black</t>
  </si>
  <si>
    <t>Not Stated</t>
  </si>
  <si>
    <t xml:space="preserve"> Not Stated</t>
  </si>
  <si>
    <t>Meconium, moderate/heavy</t>
  </si>
  <si>
    <t>Fetal distress</t>
  </si>
  <si>
    <t>Breech/Malpresentation</t>
  </si>
  <si>
    <t>Cephalopelvic disproportion</t>
  </si>
  <si>
    <t>Dysfunctional Labor</t>
  </si>
  <si>
    <t>Precipitate labor (&lt;3 hours)</t>
  </si>
  <si>
    <t>At least one complication</t>
  </si>
  <si>
    <t>Total Live Births</t>
  </si>
  <si>
    <t xml:space="preserve">    Other</t>
  </si>
  <si>
    <t>Risk Factors</t>
  </si>
  <si>
    <t>Diabetes</t>
  </si>
  <si>
    <t>Anemia (Hct. 30/Hgb. 10)</t>
  </si>
  <si>
    <t>Previous infant 4000+ grams</t>
  </si>
  <si>
    <t>Drug abuse</t>
  </si>
  <si>
    <t>At least one medical risk</t>
  </si>
  <si>
    <t>Maternal Risk Factors</t>
  </si>
  <si>
    <t>Mother smoked while pregnant</t>
  </si>
  <si>
    <t>Procedures</t>
  </si>
  <si>
    <t xml:space="preserve">  Forceps</t>
  </si>
  <si>
    <t xml:space="preserve">  Vacuum</t>
  </si>
  <si>
    <t>Method</t>
  </si>
  <si>
    <t xml:space="preserve">  Vaginal</t>
  </si>
  <si>
    <t xml:space="preserve">  Primary C-section</t>
  </si>
  <si>
    <t xml:space="preserve">  Repeat C-section</t>
  </si>
  <si>
    <t>Michigan and United States Residents</t>
  </si>
  <si>
    <t>Year</t>
  </si>
  <si>
    <t>Rate</t>
  </si>
  <si>
    <t>1900</t>
  </si>
  <si>
    <t>1930</t>
  </si>
  <si>
    <t>1960</t>
  </si>
  <si>
    <t>1970</t>
  </si>
  <si>
    <t>1980</t>
  </si>
  <si>
    <t>1981</t>
  </si>
  <si>
    <t>1982</t>
  </si>
  <si>
    <t>1983</t>
  </si>
  <si>
    <t>1984</t>
  </si>
  <si>
    <t>1985</t>
  </si>
  <si>
    <t>1986</t>
  </si>
  <si>
    <t>1987</t>
  </si>
  <si>
    <t>1988</t>
  </si>
  <si>
    <t>1989</t>
  </si>
  <si>
    <t>1990</t>
  </si>
  <si>
    <t>Live Births and Crude Birth Rates</t>
  </si>
  <si>
    <t>United States</t>
  </si>
  <si>
    <t>Michigan</t>
  </si>
  <si>
    <t>---</t>
  </si>
  <si>
    <t>Source: Office of the State Registrar and Center for Health Statistics, MDPH</t>
  </si>
  <si>
    <t>Table 1</t>
  </si>
  <si>
    <t>Age of Mother</t>
  </si>
  <si>
    <t>Under 15</t>
  </si>
  <si>
    <t xml:space="preserve">  15-19</t>
  </si>
  <si>
    <t xml:space="preserve">  20-24</t>
  </si>
  <si>
    <t xml:space="preserve">  25-29</t>
  </si>
  <si>
    <t xml:space="preserve">  30-34</t>
  </si>
  <si>
    <t xml:space="preserve">  35-39</t>
  </si>
  <si>
    <t xml:space="preserve">   40 +</t>
  </si>
  <si>
    <t>All Ages</t>
  </si>
  <si>
    <t xml:space="preserve">       Total</t>
  </si>
  <si>
    <t xml:space="preserve">  Prior Fetal Death</t>
  </si>
  <si>
    <t xml:space="preserve">  Prior Live Birth</t>
  </si>
  <si>
    <t xml:space="preserve">  Total</t>
  </si>
  <si>
    <t xml:space="preserve">  Less Than One</t>
  </si>
  <si>
    <t xml:space="preserve">  1 &lt; 2</t>
  </si>
  <si>
    <t xml:space="preserve">  2 &lt; 3</t>
  </si>
  <si>
    <t xml:space="preserve">  3 &lt; 5</t>
  </si>
  <si>
    <t xml:space="preserve">  5 or More</t>
  </si>
  <si>
    <t xml:space="preserve">   Fertility Rate</t>
  </si>
  <si>
    <t xml:space="preserve"> 89.2</t>
  </si>
  <si>
    <t>118.0</t>
  </si>
  <si>
    <t xml:space="preserve"> 87.9</t>
  </si>
  <si>
    <t xml:space="preserve"> 68.4</t>
  </si>
  <si>
    <t xml:space="preserve"> 67.4</t>
  </si>
  <si>
    <t xml:space="preserve"> 67.3</t>
  </si>
  <si>
    <t xml:space="preserve"> 65.8</t>
  </si>
  <si>
    <t xml:space="preserve"> 65.4</t>
  </si>
  <si>
    <t xml:space="preserve"> 66.2</t>
  </si>
  <si>
    <t xml:space="preserve"> 65.7</t>
  </si>
  <si>
    <t xml:space="preserve"> 67.2</t>
  </si>
  <si>
    <t xml:space="preserve"> 69.2</t>
  </si>
  <si>
    <t>Table 1.2</t>
  </si>
  <si>
    <t>Age of Mother in Years</t>
  </si>
  <si>
    <t>Median Age at Last Birthday</t>
  </si>
  <si>
    <t xml:space="preserve">* </t>
  </si>
  <si>
    <t xml:space="preserve">--- </t>
  </si>
  <si>
    <t>Table 1.3</t>
  </si>
  <si>
    <t>15-19</t>
  </si>
  <si>
    <t>20-24</t>
  </si>
  <si>
    <t>25-29</t>
  </si>
  <si>
    <t>30-34</t>
  </si>
  <si>
    <t>35-39</t>
  </si>
  <si>
    <t>Table 1.4</t>
  </si>
  <si>
    <t>Fertility Rates</t>
  </si>
  <si>
    <t>Table 1.5</t>
  </si>
  <si>
    <t>Table 1.6</t>
  </si>
  <si>
    <t>Live Births to Women Reporting Prior Pregnancy Terminations by Time Span</t>
  </si>
  <si>
    <t>Between Last and Current Termination and by Whether Prior Termination Resulted</t>
  </si>
  <si>
    <t>in a Live Birth or a Fetal Death</t>
  </si>
  <si>
    <t>Time Span In Years</t>
  </si>
  <si>
    <t>Median Time Span</t>
  </si>
  <si>
    <t>Note: Deaths of fetuses of twenty or more weeks gestation or weighting 400 grams or more. Terminations with time span of zero years (I.e., second or later births in plural deliveries) and terminations with unknown time span are excluded. The methodology for calculating interpregnancy time span was altered slightly in 1984. Hence, median time spans and percentages are not comparable to statistics published in prior years. Fetal deaths as defined for the pregnancy history on the fetal death record is a fetal death of any gestational age.</t>
  </si>
  <si>
    <t>Table 1.7</t>
  </si>
  <si>
    <t>Number and Percents of Live Births with Prenatal Care</t>
  </si>
  <si>
    <t>Table 1.8</t>
  </si>
  <si>
    <t>Table 1.9</t>
  </si>
  <si>
    <t xml:space="preserve"> Live Births with No Prenatal Care by Age and Race of Mother</t>
  </si>
  <si>
    <t>Ratio</t>
  </si>
  <si>
    <t>Table 1.10</t>
  </si>
  <si>
    <r>
      <t xml:space="preserve">Level of Prenatal Care </t>
    </r>
    <r>
      <rPr>
        <i/>
        <sz val="8"/>
        <rFont val="Arial"/>
        <family val="2"/>
      </rPr>
      <t>(Kessner Index)</t>
    </r>
  </si>
  <si>
    <t>Table 1.11</t>
  </si>
  <si>
    <t>Table 1.12</t>
  </si>
  <si>
    <t>Weight at Birth in Grams</t>
  </si>
  <si>
    <t xml:space="preserve"> 2,500 +</t>
  </si>
  <si>
    <t>Mean Weight</t>
  </si>
  <si>
    <t>Median Weight</t>
  </si>
  <si>
    <t>Note: In order to conform to national standards, the definition of low birthweight was changed in 1984 to less than 2,500 grams.</t>
  </si>
  <si>
    <t>Table 1.13</t>
  </si>
  <si>
    <t xml:space="preserve"> 1,501 - 2,499</t>
  </si>
  <si>
    <t>Table 1.14</t>
  </si>
  <si>
    <t>Note: The Kessner Index is a classification of prenatal care based on the month of pregnancy in which prenatal care began, the number of prenatal visits and the length of pregnancy (i.e. for shorter pregnancies, fewer prenatal visits constitute adequate care).</t>
  </si>
  <si>
    <t>Abnormal Conditions</t>
  </si>
  <si>
    <t>5 minute Apgar &lt;7</t>
  </si>
  <si>
    <t>At least one condition</t>
  </si>
  <si>
    <t>Florida</t>
  </si>
  <si>
    <t>Illinois</t>
  </si>
  <si>
    <t>Indiana</t>
  </si>
  <si>
    <t>Ohio</t>
  </si>
  <si>
    <t>Texas</t>
  </si>
  <si>
    <t>Wisconsin</t>
  </si>
  <si>
    <t>Other States</t>
  </si>
  <si>
    <t>U.S. Territories</t>
  </si>
  <si>
    <t>Canada</t>
  </si>
  <si>
    <t>Other Countries</t>
  </si>
  <si>
    <t>Live Births with Congenital Anomalies Reported and Congenital Anomaly Rates</t>
  </si>
  <si>
    <t>Table 1.15</t>
  </si>
  <si>
    <t>by Age and Race of Mother</t>
  </si>
  <si>
    <t>Table 1.16</t>
  </si>
  <si>
    <t xml:space="preserve"> Complications of Labor/Delivery</t>
  </si>
  <si>
    <t>Table 1.17</t>
  </si>
  <si>
    <t>Mother drank alcohol while pregnant</t>
  </si>
  <si>
    <t>Hypertension, pregnancy-associated</t>
  </si>
  <si>
    <t>Previous preterm or small-for-gestational age infant</t>
  </si>
  <si>
    <t>Source: Office of the State Registrar and Center for Health Statitiscs, MDPH</t>
  </si>
  <si>
    <t>Provedures During and Methods of Delivery</t>
  </si>
  <si>
    <t xml:space="preserve">  Vaginal birth after previous C-section</t>
  </si>
  <si>
    <t>Assisted ventilation &lt;30 minutes</t>
  </si>
  <si>
    <t>Hyaline membrane disease/RDS</t>
  </si>
  <si>
    <t>Assisted ventilation &gt;30 minutes</t>
  </si>
  <si>
    <t>Meconium aspiration syndrome</t>
  </si>
  <si>
    <t>Michigan Resident Live Births</t>
  </si>
  <si>
    <t>Occurring Outside of Michigan by Place of</t>
  </si>
  <si>
    <t>Occurrence, and Occurring in Michigan to</t>
  </si>
  <si>
    <t>Non-Michigan Residents</t>
  </si>
  <si>
    <t>Live Births to Residents Occurring Outside Michigan</t>
  </si>
  <si>
    <t>Geographic Area</t>
  </si>
  <si>
    <t>Live Births to Non-residents Occurring in Michigan</t>
  </si>
  <si>
    <t>Total Resident Births</t>
  </si>
  <si>
    <t>Total Resident Live Births</t>
  </si>
  <si>
    <t>Resident Live Births per Day</t>
  </si>
  <si>
    <t>Total Resident Fetal Deaths</t>
  </si>
  <si>
    <t>Resident Fetal Deaths per Day</t>
  </si>
  <si>
    <t>Crude Birth Rate</t>
  </si>
  <si>
    <t>Fertility Rate</t>
  </si>
  <si>
    <t>Fetal Death Ratio</t>
  </si>
  <si>
    <t>First Order Births (Percent of Total Live Births)</t>
  </si>
  <si>
    <t>Median Birth Weight in Grams (Live Births)</t>
  </si>
  <si>
    <t>Median Birth Weight in Grams (Fetal Deaths)</t>
  </si>
  <si>
    <t>Low Weight Live Births</t>
  </si>
  <si>
    <t>Low Weight Birth Ratio</t>
  </si>
  <si>
    <t>Median Age of Mother (Live Births)</t>
  </si>
  <si>
    <t>Median Age of Mother (Fetal Deaths)</t>
  </si>
  <si>
    <t>Live Births with Congenital Anomalies</t>
  </si>
  <si>
    <t>Congenital Anomalies per 10,000 Live Births</t>
  </si>
  <si>
    <t>Live Births with No Prenatal Care</t>
  </si>
  <si>
    <t>No Prenatal Care Ratio</t>
  </si>
  <si>
    <t>Home Births</t>
  </si>
  <si>
    <t>Live Born Sets of Twins</t>
  </si>
  <si>
    <t>Live Born Sets of Triplets</t>
  </si>
  <si>
    <t>Live Born Multiple Births of Four or More</t>
  </si>
  <si>
    <t>Male Live Births per 100 Female Live Births</t>
  </si>
  <si>
    <t xml:space="preserve">  2 yrs. 5 mos.</t>
  </si>
  <si>
    <t>Note:  Ratio per 1,000 live births.  Ratio denominator obtained from Table 1.2.</t>
  </si>
  <si>
    <t>Premature rupture of membranes (&gt;12 hours)</t>
  </si>
  <si>
    <t>Weight gain less than 16 pounds while pregnant</t>
  </si>
  <si>
    <t>An Overview, 1992</t>
  </si>
  <si>
    <t>Selected Years, 1900 - 1992</t>
  </si>
  <si>
    <t>Note: 1992 United States data are provisional.</t>
  </si>
  <si>
    <t>Michigan Residents, 1992</t>
  </si>
  <si>
    <t>Number and Percent of Live Births With Abnormal Conditions by Race and Ancestry of Mother</t>
  </si>
  <si>
    <t>Amer. Indian</t>
  </si>
  <si>
    <t>Asian &amp; P.I.</t>
  </si>
  <si>
    <t>Race</t>
  </si>
  <si>
    <t>Ancestry</t>
  </si>
  <si>
    <t>Arab</t>
  </si>
  <si>
    <t>Hispanic</t>
  </si>
  <si>
    <t>Number and Percent of Live Births by Method of Delivery and Race and Ancestry of Mother</t>
  </si>
  <si>
    <t>Rh sensitive</t>
  </si>
  <si>
    <t>Number and Percent of Live Births by Race and Ancestry of Mother and Medical Risk Factors</t>
  </si>
  <si>
    <t>Other</t>
  </si>
  <si>
    <t>by Place of Residence, 1992</t>
  </si>
  <si>
    <t>Pennsylvania</t>
  </si>
  <si>
    <t>Minnesota</t>
  </si>
  <si>
    <t>Number and Percent of Live Births With Maternal Risk Factors, Race and Ancestry of Mother</t>
  </si>
  <si>
    <t>Note: Live Births with race unknown are in the "Total" column only.</t>
  </si>
  <si>
    <t>Number and Percent of Live Births by Complications of Labor/Delivery, Race and Ancestry of Mother</t>
  </si>
  <si>
    <t>Note:  Number of live births with congenital anomalies reported per 10,000 live births. Ratio denominator obtained from Table 1.2.</t>
  </si>
  <si>
    <t>Low Weight Live Births and Low Birth Weight Percentages</t>
  </si>
  <si>
    <t>by Level of Prenatal Care, Race and Ancestry of Mother</t>
  </si>
  <si>
    <t>Note: Low Weight is defined as less than 2,500 grams. The ratio denominators obtained from Table 1.8. The Kessner Index is a classification of prenatal care based on the month of pregnancy in which prenatal care began, the number of prenatal visits and the length of pregnancy (i.e. for shorter pregnancies, fewer prenatal visits constitute adequate care).</t>
  </si>
  <si>
    <t>&lt;750</t>
  </si>
  <si>
    <t>750 - 1,499</t>
  </si>
  <si>
    <t>Live Births and Percent Distribution by Age, Race and Ancestry of Mother</t>
  </si>
  <si>
    <t>Note: Live births with race unknown are in the "Total" column only.</t>
  </si>
  <si>
    <t>Note:  Percent denominators obtained from Table 1.2. Live births with race unknown are in the "Total" column only.</t>
  </si>
  <si>
    <t xml:space="preserve">  1 yrs. 10 mo</t>
  </si>
  <si>
    <t xml:space="preserve">  2 yrs. 7 mos.</t>
  </si>
  <si>
    <t>Michigan Residents, 1970-1992</t>
  </si>
  <si>
    <t>Percent Change 1970-1992</t>
  </si>
  <si>
    <t>Fertility Rates by Race of Mother</t>
  </si>
  <si>
    <t>INDEX</t>
  </si>
  <si>
    <r>
      <t>Table 1</t>
    </r>
    <r>
      <rPr>
        <sz val="10"/>
        <rFont val="Arial"/>
        <family val="2"/>
      </rPr>
      <t xml:space="preserve">  Live Births and Crude Birth Rates Michigan and United States Residents Selected Years, 1900 - 1992</t>
    </r>
  </si>
  <si>
    <r>
      <t>Table 2</t>
    </r>
    <r>
      <rPr>
        <sz val="10"/>
        <rFont val="Arial"/>
        <family val="2"/>
      </rPr>
      <t xml:space="preserve"> Live Births and Percent Distribution by Age, Race and Ancestry of Mother, Michigan Residents, 1992</t>
    </r>
  </si>
  <si>
    <r>
      <t>Table 3</t>
    </r>
    <r>
      <rPr>
        <sz val="10"/>
        <rFont val="Arial"/>
        <family val="2"/>
      </rPr>
      <t xml:space="preserve"> Fertility Rates Michigan and United States Residents Selected Years, 1900 - 1992</t>
    </r>
  </si>
  <si>
    <r>
      <t>Table 4</t>
    </r>
    <r>
      <rPr>
        <sz val="10"/>
        <rFont val="Arial"/>
        <family val="2"/>
      </rPr>
      <t xml:space="preserve"> Fertility Rates by Race of Mother, Michigan Residents, 1970 - 1992</t>
    </r>
  </si>
  <si>
    <t>Beginning in the First Trimester by Age, Race and Ancestry of Mother</t>
  </si>
  <si>
    <r>
      <t>Table 7</t>
    </r>
    <r>
      <rPr>
        <sz val="10"/>
        <rFont val="Arial"/>
        <family val="2"/>
      </rPr>
      <t xml:space="preserve"> Live Births with No Prenatal Care by Age of Mother and Race  of Mother, Michigan Residents, 1992</t>
    </r>
  </si>
  <si>
    <t>Number and Percent of Live Births by Level of Prenatal Care, Race and Ancestry of Mother</t>
  </si>
  <si>
    <r>
      <t>Table 8</t>
    </r>
    <r>
      <rPr>
        <sz val="10"/>
        <rFont val="Arial"/>
        <family val="2"/>
      </rPr>
      <t xml:space="preserve"> Number and Percent of Live Births by Level of Prenatal Care, Race and Ancestry of Mother, Michigan Residents, 1992</t>
    </r>
  </si>
  <si>
    <t>Live Births by Birth Weight,</t>
  </si>
  <si>
    <t>Race and Ancestry of Mother</t>
  </si>
  <si>
    <r>
      <t>Table 9</t>
    </r>
    <r>
      <rPr>
        <sz val="10"/>
        <rFont val="Arial"/>
        <family val="2"/>
      </rPr>
      <t xml:space="preserve"> Live Births by Birth Weight, Race and Ancestry of Mother, Michigan Residents, 1992</t>
    </r>
  </si>
  <si>
    <r>
      <t>Table 10</t>
    </r>
    <r>
      <rPr>
        <sz val="10"/>
        <rFont val="Arial"/>
        <family val="2"/>
      </rPr>
      <t xml:space="preserve"> Low Weight Live Births and Low Birth Weight Percentages by Level of Prenatal Care, Race and Ancestry of Mother, Michigan Residents, 1992</t>
    </r>
  </si>
  <si>
    <r>
      <t>Table 11</t>
    </r>
    <r>
      <rPr>
        <sz val="10"/>
        <rFont val="Arial"/>
        <family val="2"/>
      </rPr>
      <t xml:space="preserve"> Live Births with Congenital Anomalies Reported and Congenital Anomaly Rates by Age of Mother and Race of Mother, Michigan Residents, 1992</t>
    </r>
  </si>
  <si>
    <r>
      <t>Table 6</t>
    </r>
    <r>
      <rPr>
        <sz val="10"/>
        <rFont val="Arial"/>
        <family val="2"/>
      </rPr>
      <t xml:space="preserve"> Number and Percents of Live Births with Prenatal Care Beginning in the First Trimester by Age, Race and Ancestry of Mother, Michigan Residents, 1992</t>
    </r>
  </si>
  <si>
    <r>
      <t>Table 5</t>
    </r>
    <r>
      <rPr>
        <sz val="10"/>
        <rFont val="Arial"/>
        <family val="2"/>
      </rPr>
      <t xml:space="preserve"> Live Births to Women Reporting Prior Pregnancy Terminations by Time Span Between Last and Current Terminations and by Whether Prior Terminations Resulted in a Live Birth or a Fetal Death, Michigan Residents, 1992</t>
    </r>
  </si>
  <si>
    <r>
      <t>Table 12</t>
    </r>
    <r>
      <rPr>
        <sz val="10"/>
        <rFont val="Arial"/>
        <family val="2"/>
      </rPr>
      <t xml:space="preserve"> Number and Percent of Live Births by Complications of Labor/Delivery, Race and Ancestry of Mother, Michigan Residents, 1992</t>
    </r>
  </si>
  <si>
    <r>
      <t>Table 13</t>
    </r>
    <r>
      <rPr>
        <sz val="10"/>
        <rFont val="Arial"/>
        <family val="2"/>
      </rPr>
      <t xml:space="preserve"> Number and Percent of Live Births with Maternal Risk Factors, Race and Ancestry of Mother, Michigan Residents, 1992</t>
    </r>
  </si>
  <si>
    <r>
      <t>Table 14</t>
    </r>
    <r>
      <rPr>
        <sz val="10"/>
        <rFont val="Arial"/>
        <family val="2"/>
      </rPr>
      <t xml:space="preserve"> Number and Percent of Live Births by Race, Ancestry of Mother and Medical Risk Factor, Michigan Residents, 1992</t>
    </r>
  </si>
  <si>
    <r>
      <t>Table 15</t>
    </r>
    <r>
      <rPr>
        <sz val="10"/>
        <rFont val="Arial"/>
        <family val="2"/>
      </rPr>
      <t xml:space="preserve"> Number and Percent of Live Births by Method of Delivery, Race and Ancestry of Mother, Michigan Residents, 1992</t>
    </r>
  </si>
  <si>
    <r>
      <t>Table 16</t>
    </r>
    <r>
      <rPr>
        <sz val="10"/>
        <rFont val="Arial"/>
        <family val="2"/>
      </rPr>
      <t xml:space="preserve"> Number and Rate of Live Births with Abnormal Conditions by Race and Ancestry of Mother, Michigan Residents, 1992</t>
    </r>
  </si>
  <si>
    <r>
      <t>Table 17</t>
    </r>
    <r>
      <rPr>
        <sz val="10"/>
        <rFont val="Arial"/>
        <family val="2"/>
      </rPr>
      <t xml:space="preserve"> Michigan Resident Live Births Occurring Outside of Michigan by Place of Occurrence and Occurring in Michigan to Non-Michigan Residents by Place of Residence, 1992</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</si>
</sst>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0_);\(#,##0.0\)"/>
    <numFmt numFmtId="167" formatCode="#,##0.0"/>
    <numFmt numFmtId="168" formatCode="0_)"/>
  </numFmts>
  <fonts count="4">
    <font>
      <sz val="12"/>
      <name val="Comic Sans MS"/>
      <family val="0"/>
    </font>
    <font>
      <sz val="10"/>
      <name val="Arial"/>
      <family val="2"/>
    </font>
    <font>
      <i/>
      <sz val="8"/>
      <name val="Arial"/>
      <family val="2"/>
    </font>
    <font>
      <b/>
      <sz val="10"/>
      <name val="Arial"/>
      <family val="2"/>
    </font>
  </fonts>
  <fills count="2">
    <fill>
      <patternFill/>
    </fill>
    <fill>
      <patternFill patternType="gray125"/>
    </fill>
  </fills>
  <borders count="27">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style="thin"/>
      <right style="medium"/>
      <top style="thin"/>
      <bottom style="thin"/>
    </border>
    <border>
      <left style="thin"/>
      <right style="medium"/>
      <top>
        <color indexed="63"/>
      </top>
      <bottom style="thin"/>
    </border>
    <border>
      <left style="thin"/>
      <right style="medium"/>
      <top>
        <color indexed="63"/>
      </top>
      <bottom>
        <color indexed="63"/>
      </bottom>
    </border>
    <border>
      <left>
        <color indexed="63"/>
      </left>
      <right style="thin"/>
      <top style="thin"/>
      <bottom>
        <color indexed="63"/>
      </bottom>
    </border>
    <border>
      <left style="thin"/>
      <right style="medium"/>
      <top style="thin"/>
      <bottom>
        <color indexed="63"/>
      </bottom>
    </border>
    <border>
      <left style="medium"/>
      <right style="thin"/>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Alignment="1">
      <alignment/>
    </xf>
    <xf numFmtId="0" fontId="1" fillId="0" borderId="0" xfId="0" applyFont="1" applyAlignment="1" applyProtection="1">
      <alignment horizontal="left"/>
      <protection/>
    </xf>
    <xf numFmtId="0" fontId="1" fillId="0" borderId="0" xfId="0" applyFont="1" applyAlignment="1" applyProtection="1">
      <alignment horizontal="center"/>
      <protection/>
    </xf>
    <xf numFmtId="37" fontId="1" fillId="0" borderId="0" xfId="0" applyNumberFormat="1" applyFont="1" applyAlignment="1" applyProtection="1">
      <alignment/>
      <protection/>
    </xf>
    <xf numFmtId="165" fontId="1" fillId="0" borderId="0" xfId="0" applyNumberFormat="1" applyFont="1" applyAlignment="1" applyProtection="1">
      <alignment/>
      <protection/>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quotePrefix="1">
      <alignment horizontal="center"/>
    </xf>
    <xf numFmtId="0" fontId="1" fillId="0" borderId="2" xfId="0" applyFont="1" applyBorder="1" applyAlignment="1">
      <alignment horizontal="center"/>
    </xf>
    <xf numFmtId="37" fontId="1" fillId="0" borderId="2" xfId="0" applyNumberFormat="1" applyFont="1" applyBorder="1" applyAlignment="1">
      <alignment/>
    </xf>
    <xf numFmtId="167" fontId="1" fillId="0" borderId="2" xfId="0" applyNumberFormat="1" applyFont="1" applyBorder="1" applyAlignment="1">
      <alignment horizontal="center"/>
    </xf>
    <xf numFmtId="0" fontId="1" fillId="0" borderId="2" xfId="0" applyFont="1" applyBorder="1" applyAlignment="1">
      <alignment/>
    </xf>
    <xf numFmtId="37" fontId="1" fillId="0" borderId="1" xfId="0" applyNumberFormat="1" applyFont="1" applyBorder="1" applyAlignment="1">
      <alignment/>
    </xf>
    <xf numFmtId="167" fontId="1" fillId="0" borderId="1" xfId="0" applyNumberFormat="1" applyFont="1" applyBorder="1" applyAlignment="1">
      <alignment horizontal="center"/>
    </xf>
    <xf numFmtId="3" fontId="1" fillId="0" borderId="0" xfId="0" applyNumberFormat="1" applyFont="1" applyAlignment="1">
      <alignment/>
    </xf>
    <xf numFmtId="167" fontId="1" fillId="0" borderId="0" xfId="0" applyNumberFormat="1" applyFont="1" applyAlignment="1">
      <alignment horizontal="center"/>
    </xf>
    <xf numFmtId="0" fontId="0" fillId="0" borderId="0" xfId="0" applyAlignment="1">
      <alignment vertical="center"/>
    </xf>
    <xf numFmtId="0" fontId="1" fillId="0" borderId="3" xfId="0" applyFont="1" applyBorder="1" applyAlignment="1">
      <alignment/>
    </xf>
    <xf numFmtId="0" fontId="1" fillId="0" borderId="2" xfId="0" applyFont="1" applyBorder="1" applyAlignment="1" applyProtection="1">
      <alignment horizontal="center"/>
      <protection/>
    </xf>
    <xf numFmtId="37" fontId="1" fillId="0" borderId="2" xfId="0" applyNumberFormat="1" applyFont="1" applyBorder="1" applyAlignment="1" applyProtection="1">
      <alignment/>
      <protection/>
    </xf>
    <xf numFmtId="165" fontId="1" fillId="0" borderId="2" xfId="0" applyNumberFormat="1" applyFont="1" applyBorder="1" applyAlignment="1" applyProtection="1">
      <alignment/>
      <protection/>
    </xf>
    <xf numFmtId="0" fontId="1" fillId="0" borderId="1" xfId="0" applyFont="1" applyBorder="1" applyAlignment="1" applyProtection="1">
      <alignment horizontal="center" vertical="center" wrapText="1"/>
      <protection/>
    </xf>
    <xf numFmtId="0" fontId="1" fillId="0" borderId="1" xfId="0" applyFont="1" applyBorder="1" applyAlignment="1">
      <alignment/>
    </xf>
    <xf numFmtId="0" fontId="1" fillId="0" borderId="1" xfId="0" applyFont="1" applyBorder="1" applyAlignment="1" applyProtection="1">
      <alignment horizontal="center"/>
      <protection/>
    </xf>
    <xf numFmtId="0" fontId="1" fillId="0" borderId="4" xfId="0" applyFont="1" applyBorder="1" applyAlignment="1" applyProtection="1">
      <alignment horizontal="center"/>
      <protection/>
    </xf>
    <xf numFmtId="37" fontId="1" fillId="0" borderId="4" xfId="0" applyNumberFormat="1" applyFont="1" applyBorder="1" applyAlignment="1" applyProtection="1">
      <alignment/>
      <protection/>
    </xf>
    <xf numFmtId="165" fontId="1" fillId="0" borderId="4" xfId="0" applyNumberFormat="1" applyFont="1" applyBorder="1" applyAlignment="1" applyProtection="1">
      <alignment/>
      <protection/>
    </xf>
    <xf numFmtId="37" fontId="1" fillId="0" borderId="2" xfId="0" applyNumberFormat="1" applyFont="1" applyBorder="1" applyAlignment="1" applyProtection="1" quotePrefix="1">
      <alignment horizontal="right"/>
      <protection/>
    </xf>
    <xf numFmtId="0" fontId="1" fillId="0" borderId="2" xfId="0" applyFont="1" applyBorder="1" applyAlignment="1" applyProtection="1">
      <alignment horizontal="left"/>
      <protection/>
    </xf>
    <xf numFmtId="0" fontId="1" fillId="0" borderId="4" xfId="0" applyFont="1" applyBorder="1" applyAlignment="1" applyProtection="1">
      <alignment horizontal="center" vertical="center" wrapText="1"/>
      <protection/>
    </xf>
    <xf numFmtId="165" fontId="1" fillId="0" borderId="2" xfId="0" applyNumberFormat="1" applyFont="1" applyBorder="1" applyAlignment="1" applyProtection="1" quotePrefix="1">
      <alignment horizontal="right"/>
      <protection/>
    </xf>
    <xf numFmtId="165" fontId="1" fillId="0" borderId="2" xfId="0" applyNumberFormat="1" applyFont="1" applyBorder="1" applyAlignment="1" applyProtection="1">
      <alignment horizontal="center"/>
      <protection/>
    </xf>
    <xf numFmtId="0" fontId="1" fillId="0" borderId="4" xfId="0" applyFont="1" applyBorder="1" applyAlignment="1" applyProtection="1">
      <alignment horizontal="left"/>
      <protection/>
    </xf>
    <xf numFmtId="0" fontId="1" fillId="0" borderId="1" xfId="0" applyFont="1" applyBorder="1" applyAlignment="1" applyProtection="1">
      <alignment horizontal="center" vertical="center"/>
      <protection/>
    </xf>
    <xf numFmtId="0" fontId="1" fillId="0" borderId="1" xfId="0" applyFont="1" applyBorder="1" applyAlignment="1" applyProtection="1">
      <alignment horizontal="left"/>
      <protection/>
    </xf>
    <xf numFmtId="37" fontId="1" fillId="0" borderId="1" xfId="0" applyNumberFormat="1" applyFont="1" applyBorder="1" applyAlignment="1" applyProtection="1">
      <alignment/>
      <protection/>
    </xf>
    <xf numFmtId="0" fontId="0" fillId="0" borderId="0" xfId="0" applyAlignment="1">
      <alignment/>
    </xf>
    <xf numFmtId="0" fontId="1" fillId="0" borderId="0" xfId="0" applyFont="1" applyAlignment="1">
      <alignment vertical="center"/>
    </xf>
    <xf numFmtId="0" fontId="1" fillId="0" borderId="5" xfId="0" applyFont="1" applyBorder="1" applyAlignment="1">
      <alignment/>
    </xf>
    <xf numFmtId="0" fontId="1" fillId="0" borderId="5" xfId="0" applyFont="1" applyBorder="1" applyAlignment="1" applyProtection="1">
      <alignment horizontal="center"/>
      <protection/>
    </xf>
    <xf numFmtId="0" fontId="1" fillId="0" borderId="2" xfId="0" applyFont="1" applyBorder="1" applyAlignment="1" applyProtection="1" quotePrefix="1">
      <alignment horizontal="right"/>
      <protection/>
    </xf>
    <xf numFmtId="0" fontId="1" fillId="0" borderId="2" xfId="0" applyFont="1" applyBorder="1" applyAlignment="1" quotePrefix="1">
      <alignment horizontal="right"/>
    </xf>
    <xf numFmtId="166" fontId="1" fillId="0" borderId="2" xfId="0" applyNumberFormat="1" applyFont="1" applyBorder="1" applyAlignment="1" applyProtection="1">
      <alignment/>
      <protection/>
    </xf>
    <xf numFmtId="0" fontId="1" fillId="0" borderId="6" xfId="0" applyFont="1" applyBorder="1" applyAlignment="1" applyProtection="1">
      <alignment horizontal="center"/>
      <protection/>
    </xf>
    <xf numFmtId="0" fontId="1" fillId="0" borderId="7" xfId="0" applyFont="1" applyBorder="1" applyAlignment="1">
      <alignment/>
    </xf>
    <xf numFmtId="0" fontId="1" fillId="0" borderId="0" xfId="0" applyFont="1" applyBorder="1" applyAlignment="1">
      <alignment/>
    </xf>
    <xf numFmtId="165" fontId="1" fillId="0" borderId="1" xfId="0" applyNumberFormat="1" applyFont="1" applyBorder="1" applyAlignment="1" applyProtection="1">
      <alignment/>
      <protection/>
    </xf>
    <xf numFmtId="37" fontId="1" fillId="0" borderId="1" xfId="0" applyNumberFormat="1" applyFont="1" applyBorder="1" applyAlignment="1" applyProtection="1" quotePrefix="1">
      <alignment horizontal="right"/>
      <protection/>
    </xf>
    <xf numFmtId="0" fontId="1" fillId="0" borderId="4" xfId="0" applyFont="1" applyBorder="1" applyAlignment="1">
      <alignment/>
    </xf>
    <xf numFmtId="37" fontId="1" fillId="0" borderId="4" xfId="0" applyNumberFormat="1" applyFont="1" applyBorder="1" applyAlignment="1">
      <alignment/>
    </xf>
    <xf numFmtId="165" fontId="1" fillId="0" borderId="4" xfId="0" applyNumberFormat="1" applyFont="1" applyBorder="1" applyAlignment="1">
      <alignment/>
    </xf>
    <xf numFmtId="0" fontId="1" fillId="0" borderId="8" xfId="0" applyFont="1" applyBorder="1" applyAlignment="1" applyProtection="1">
      <alignment horizontal="center"/>
      <protection/>
    </xf>
    <xf numFmtId="37" fontId="1" fillId="0" borderId="0" xfId="0" applyNumberFormat="1" applyFont="1" applyAlignment="1" applyProtection="1" quotePrefix="1">
      <alignment horizontal="right"/>
      <protection/>
    </xf>
    <xf numFmtId="37" fontId="1" fillId="0" borderId="5" xfId="0" applyNumberFormat="1" applyFont="1" applyBorder="1" applyAlignment="1" applyProtection="1" quotePrefix="1">
      <alignment horizontal="right"/>
      <protection/>
    </xf>
    <xf numFmtId="166" fontId="1" fillId="0" borderId="2" xfId="0" applyNumberFormat="1" applyFont="1" applyBorder="1" applyAlignment="1">
      <alignment/>
    </xf>
    <xf numFmtId="37" fontId="1" fillId="0" borderId="2" xfId="0" applyNumberFormat="1" applyFont="1" applyBorder="1" applyAlignment="1" quotePrefix="1">
      <alignment horizontal="right"/>
    </xf>
    <xf numFmtId="0" fontId="1" fillId="0" borderId="2" xfId="0" applyFont="1" applyBorder="1" applyAlignment="1" applyProtection="1">
      <alignment horizontal="left" vertical="center" wrapText="1"/>
      <protection/>
    </xf>
    <xf numFmtId="37" fontId="1" fillId="0" borderId="2" xfId="0" applyNumberFormat="1" applyFont="1" applyBorder="1" applyAlignment="1" applyProtection="1">
      <alignment vertical="center"/>
      <protection/>
    </xf>
    <xf numFmtId="165" fontId="1" fillId="0" borderId="2" xfId="0" applyNumberFormat="1" applyFont="1" applyBorder="1" applyAlignment="1" applyProtection="1">
      <alignment vertical="center"/>
      <protection/>
    </xf>
    <xf numFmtId="0" fontId="1" fillId="0" borderId="9" xfId="0" applyFont="1" applyBorder="1" applyAlignment="1">
      <alignment/>
    </xf>
    <xf numFmtId="0" fontId="1" fillId="0" borderId="7" xfId="0" applyFont="1" applyBorder="1" applyAlignment="1" applyProtection="1">
      <alignment horizontal="left"/>
      <protection/>
    </xf>
    <xf numFmtId="0" fontId="1" fillId="0" borderId="7" xfId="0" applyFont="1" applyBorder="1" applyAlignment="1" applyProtection="1">
      <alignment horizontal="center" vertical="center" wrapText="1"/>
      <protection/>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2" xfId="0" applyFont="1" applyBorder="1" applyAlignment="1">
      <alignment/>
    </xf>
    <xf numFmtId="37" fontId="1" fillId="0" borderId="7" xfId="0" applyNumberFormat="1" applyFont="1" applyBorder="1" applyAlignment="1" applyProtection="1">
      <alignment/>
      <protection/>
    </xf>
    <xf numFmtId="37" fontId="1" fillId="0" borderId="0" xfId="0" applyNumberFormat="1" applyFont="1" applyBorder="1" applyAlignment="1" applyProtection="1">
      <alignment/>
      <protection/>
    </xf>
    <xf numFmtId="37" fontId="1" fillId="0" borderId="12" xfId="0" applyNumberFormat="1" applyFont="1" applyBorder="1" applyAlignment="1" applyProtection="1" quotePrefix="1">
      <alignment horizontal="right"/>
      <protection/>
    </xf>
    <xf numFmtId="165" fontId="1" fillId="0" borderId="12" xfId="0" applyNumberFormat="1" applyFont="1" applyBorder="1" applyAlignment="1" applyProtection="1" quotePrefix="1">
      <alignment horizontal="right"/>
      <protection/>
    </xf>
    <xf numFmtId="165" fontId="1" fillId="0" borderId="12" xfId="0" applyNumberFormat="1" applyFont="1" applyBorder="1" applyAlignment="1" applyProtection="1">
      <alignment/>
      <protection/>
    </xf>
    <xf numFmtId="37" fontId="1" fillId="0" borderId="5" xfId="0" applyNumberFormat="1" applyFont="1" applyBorder="1" applyAlignment="1" applyProtection="1">
      <alignment/>
      <protection/>
    </xf>
    <xf numFmtId="37" fontId="1" fillId="0" borderId="6" xfId="0" applyNumberFormat="1" applyFont="1" applyBorder="1" applyAlignment="1">
      <alignment/>
    </xf>
    <xf numFmtId="37" fontId="1" fillId="0" borderId="5" xfId="0" applyNumberFormat="1" applyFont="1" applyBorder="1" applyAlignment="1">
      <alignment/>
    </xf>
    <xf numFmtId="37" fontId="1" fillId="0" borderId="5" xfId="0" applyNumberFormat="1" applyFont="1" applyBorder="1" applyAlignment="1" applyProtection="1">
      <alignment vertical="center"/>
      <protection/>
    </xf>
    <xf numFmtId="37" fontId="1" fillId="0" borderId="8" xfId="0" applyNumberFormat="1" applyFont="1" applyBorder="1" applyAlignment="1" applyProtection="1">
      <alignment/>
      <protection/>
    </xf>
    <xf numFmtId="0" fontId="1" fillId="0" borderId="11" xfId="0" applyFont="1" applyBorder="1" applyAlignment="1">
      <alignment/>
    </xf>
    <xf numFmtId="165" fontId="1" fillId="0" borderId="12" xfId="0" applyNumberFormat="1" applyFont="1" applyBorder="1" applyAlignment="1" applyProtection="1">
      <alignment vertical="center"/>
      <protection/>
    </xf>
    <xf numFmtId="165" fontId="1" fillId="0" borderId="10" xfId="0" applyNumberFormat="1" applyFont="1" applyBorder="1" applyAlignment="1" applyProtection="1">
      <alignment/>
      <protection/>
    </xf>
    <xf numFmtId="0" fontId="1" fillId="0" borderId="13" xfId="0" applyFont="1" applyBorder="1" applyAlignment="1">
      <alignment/>
    </xf>
    <xf numFmtId="0" fontId="1" fillId="0" borderId="5" xfId="0" applyFont="1" applyBorder="1" applyAlignment="1" applyProtection="1">
      <alignment/>
      <protection/>
    </xf>
    <xf numFmtId="0" fontId="1" fillId="0" borderId="14" xfId="0" applyFont="1" applyBorder="1" applyAlignment="1">
      <alignment/>
    </xf>
    <xf numFmtId="37" fontId="1" fillId="0" borderId="12" xfId="0" applyNumberFormat="1" applyFont="1" applyBorder="1" applyAlignment="1" applyProtection="1">
      <alignment/>
      <protection/>
    </xf>
    <xf numFmtId="0" fontId="1" fillId="0" borderId="15" xfId="0" applyFont="1" applyBorder="1" applyAlignment="1" applyProtection="1">
      <alignment horizontal="center"/>
      <protection/>
    </xf>
    <xf numFmtId="165" fontId="1" fillId="0" borderId="10" xfId="0" applyNumberFormat="1" applyFont="1" applyBorder="1" applyAlignment="1" applyProtection="1" quotePrefix="1">
      <alignment horizontal="right"/>
      <protection/>
    </xf>
    <xf numFmtId="0" fontId="1" fillId="0" borderId="3" xfId="0" applyFont="1" applyBorder="1" applyAlignment="1" applyProtection="1">
      <alignment horizontal="center"/>
      <protection/>
    </xf>
    <xf numFmtId="0" fontId="1" fillId="0" borderId="2" xfId="0" applyFont="1" applyBorder="1" applyAlignment="1" quotePrefix="1">
      <alignment horizontal="center" vertical="center" wrapText="1"/>
    </xf>
    <xf numFmtId="0" fontId="1" fillId="0" borderId="2" xfId="0" applyFont="1" applyBorder="1" applyAlignment="1" applyProtection="1" quotePrefix="1">
      <alignment horizontal="center"/>
      <protection/>
    </xf>
    <xf numFmtId="0" fontId="0" fillId="0" borderId="3" xfId="0" applyBorder="1" applyAlignment="1">
      <alignment horizontal="center" vertical="center" wrapText="1"/>
    </xf>
    <xf numFmtId="37" fontId="1" fillId="0" borderId="2" xfId="0" applyNumberFormat="1" applyFont="1" applyBorder="1" applyAlignment="1" applyProtection="1">
      <alignment/>
      <protection/>
    </xf>
    <xf numFmtId="37" fontId="1" fillId="0" borderId="6" xfId="0" applyNumberFormat="1" applyFont="1" applyBorder="1" applyAlignment="1" applyProtection="1">
      <alignment/>
      <protection/>
    </xf>
    <xf numFmtId="165" fontId="1" fillId="0" borderId="2" xfId="0" applyNumberFormat="1" applyFont="1" applyBorder="1" applyAlignment="1" applyProtection="1">
      <alignment/>
      <protection/>
    </xf>
    <xf numFmtId="37" fontId="1" fillId="0" borderId="4" xfId="0" applyNumberFormat="1" applyFont="1" applyBorder="1" applyAlignment="1" applyProtection="1">
      <alignment/>
      <protection/>
    </xf>
    <xf numFmtId="0" fontId="1" fillId="0" borderId="13" xfId="0" applyFont="1" applyBorder="1" applyAlignment="1" applyProtection="1">
      <alignment horizontal="center"/>
      <protection/>
    </xf>
    <xf numFmtId="0" fontId="1" fillId="0" borderId="14" xfId="0" applyFont="1" applyBorder="1" applyAlignment="1" applyProtection="1">
      <alignment horizontal="center"/>
      <protection/>
    </xf>
    <xf numFmtId="37" fontId="1" fillId="0" borderId="5" xfId="0" applyNumberFormat="1" applyFont="1" applyBorder="1" applyAlignment="1" applyProtection="1">
      <alignment/>
      <protection/>
    </xf>
    <xf numFmtId="165" fontId="1" fillId="0" borderId="16" xfId="0" applyNumberFormat="1" applyFont="1" applyBorder="1" applyAlignment="1" applyProtection="1">
      <alignment/>
      <protection/>
    </xf>
    <xf numFmtId="165" fontId="1" fillId="0" borderId="11" xfId="0" applyNumberFormat="1" applyFont="1" applyBorder="1" applyAlignment="1" applyProtection="1" quotePrefix="1">
      <alignment horizontal="right"/>
      <protection/>
    </xf>
    <xf numFmtId="0" fontId="1" fillId="0" borderId="17" xfId="0" applyFont="1" applyBorder="1" applyAlignment="1">
      <alignment/>
    </xf>
    <xf numFmtId="165" fontId="1" fillId="0" borderId="16" xfId="0" applyNumberFormat="1" applyFont="1" applyBorder="1" applyAlignment="1" applyProtection="1" quotePrefix="1">
      <alignment horizontal="right"/>
      <protection/>
    </xf>
    <xf numFmtId="37" fontId="1" fillId="0" borderId="18" xfId="0" applyNumberFormat="1" applyFont="1" applyBorder="1" applyAlignment="1" applyProtection="1" quotePrefix="1">
      <alignment horizontal="right"/>
      <protection/>
    </xf>
    <xf numFmtId="37" fontId="1" fillId="0" borderId="5" xfId="0" applyNumberFormat="1" applyFont="1" applyBorder="1" applyAlignment="1" quotePrefix="1">
      <alignment horizontal="right"/>
    </xf>
    <xf numFmtId="165" fontId="1" fillId="0" borderId="2" xfId="0" applyNumberFormat="1" applyFont="1" applyBorder="1" applyAlignment="1" quotePrefix="1">
      <alignment horizontal="right"/>
    </xf>
    <xf numFmtId="165" fontId="1" fillId="0" borderId="2" xfId="0" applyNumberFormat="1" applyFont="1" applyBorder="1" applyAlignment="1">
      <alignment/>
    </xf>
    <xf numFmtId="165" fontId="1" fillId="0" borderId="2" xfId="0" applyNumberFormat="1" applyFont="1" applyBorder="1" applyAlignment="1">
      <alignment horizontal="center"/>
    </xf>
    <xf numFmtId="0" fontId="1" fillId="0" borderId="19" xfId="0" applyFont="1" applyBorder="1" applyAlignment="1" applyProtection="1">
      <alignment horizontal="center"/>
      <protection/>
    </xf>
    <xf numFmtId="0" fontId="1" fillId="0" borderId="8" xfId="0" applyFont="1" applyBorder="1" applyAlignment="1" applyProtection="1">
      <alignment horizontal="center"/>
      <protection/>
    </xf>
    <xf numFmtId="0" fontId="1" fillId="0" borderId="20" xfId="0" applyFont="1" applyBorder="1" applyAlignment="1" applyProtection="1">
      <alignment horizontal="center"/>
      <protection/>
    </xf>
    <xf numFmtId="0" fontId="0" fillId="0" borderId="20" xfId="0" applyBorder="1" applyAlignment="1">
      <alignment horizontal="center" vertical="center"/>
    </xf>
    <xf numFmtId="168" fontId="1" fillId="0" borderId="19" xfId="0" applyNumberFormat="1" applyFont="1" applyBorder="1" applyAlignment="1" applyProtection="1">
      <alignment horizontal="center" vertical="center"/>
      <protection/>
    </xf>
    <xf numFmtId="0" fontId="1" fillId="0" borderId="1" xfId="0" applyFont="1" applyBorder="1" applyAlignment="1" applyProtection="1">
      <alignment horizontal="center"/>
      <protection/>
    </xf>
    <xf numFmtId="0" fontId="1" fillId="0" borderId="6" xfId="0" applyFont="1" applyBorder="1" applyAlignment="1" applyProtection="1">
      <alignment horizontal="center"/>
      <protection/>
    </xf>
    <xf numFmtId="168" fontId="1" fillId="0" borderId="21" xfId="0" applyNumberFormat="1" applyFont="1" applyBorder="1" applyAlignment="1" applyProtection="1">
      <alignment horizontal="center" vertical="center"/>
      <protection/>
    </xf>
    <xf numFmtId="0" fontId="3" fillId="0" borderId="0" xfId="0" applyFont="1" applyAlignment="1">
      <alignment horizontal="center"/>
    </xf>
    <xf numFmtId="0" fontId="1" fillId="0" borderId="0" xfId="0" applyFont="1" applyAlignment="1">
      <alignment horizontal="center"/>
    </xf>
    <xf numFmtId="0" fontId="1" fillId="0" borderId="4" xfId="0" applyFont="1" applyBorder="1" applyAlignment="1">
      <alignment horizontal="center"/>
    </xf>
    <xf numFmtId="0" fontId="1" fillId="0" borderId="3" xfId="0" applyFont="1" applyBorder="1" applyAlignment="1">
      <alignment horizontal="center" vertical="center"/>
    </xf>
    <xf numFmtId="0" fontId="0" fillId="0" borderId="1" xfId="0" applyBorder="1" applyAlignment="1">
      <alignment horizontal="center" vertical="center"/>
    </xf>
    <xf numFmtId="3" fontId="1" fillId="0" borderId="0" xfId="0" applyNumberFormat="1" applyFont="1" applyAlignment="1">
      <alignment vertical="center"/>
    </xf>
    <xf numFmtId="0" fontId="0" fillId="0" borderId="0" xfId="0" applyAlignment="1">
      <alignment vertical="center"/>
    </xf>
    <xf numFmtId="0" fontId="1" fillId="0" borderId="19" xfId="0" applyFont="1" applyBorder="1" applyAlignment="1">
      <alignment horizontal="center" vertical="center"/>
    </xf>
    <xf numFmtId="0" fontId="0" fillId="0" borderId="8" xfId="0" applyBorder="1" applyAlignment="1">
      <alignment horizontal="center" vertical="center"/>
    </xf>
    <xf numFmtId="0" fontId="1" fillId="0" borderId="0" xfId="0" applyFont="1" applyAlignment="1" applyProtection="1">
      <alignment horizontal="center"/>
      <protection/>
    </xf>
    <xf numFmtId="0" fontId="1" fillId="0" borderId="3" xfId="0" applyFont="1" applyBorder="1" applyAlignment="1" applyProtection="1">
      <alignment horizontal="center" vertical="center"/>
      <protection/>
    </xf>
    <xf numFmtId="0" fontId="0" fillId="0" borderId="2" xfId="0" applyBorder="1" applyAlignment="1">
      <alignment horizontal="center" vertical="center"/>
    </xf>
    <xf numFmtId="0" fontId="1" fillId="0" borderId="22" xfId="0" applyFont="1" applyBorder="1" applyAlignment="1" applyProtection="1">
      <alignment horizontal="center"/>
      <protection/>
    </xf>
    <xf numFmtId="0" fontId="1" fillId="0" borderId="21" xfId="0" applyFont="1" applyBorder="1" applyAlignment="1" applyProtection="1">
      <alignment horizontal="center"/>
      <protection/>
    </xf>
    <xf numFmtId="0" fontId="1" fillId="0" borderId="0" xfId="0" applyFont="1" applyAlignment="1">
      <alignment wrapText="1"/>
    </xf>
    <xf numFmtId="0" fontId="1" fillId="0" borderId="0" xfId="0" applyFont="1" applyAlignment="1">
      <alignment vertical="center" wrapText="1"/>
    </xf>
    <xf numFmtId="0" fontId="0" fillId="0" borderId="0" xfId="0" applyAlignment="1">
      <alignment vertical="center" wrapText="1"/>
    </xf>
    <xf numFmtId="0" fontId="1" fillId="0" borderId="4" xfId="0" applyFont="1" applyBorder="1" applyAlignment="1" applyProtection="1">
      <alignment horizontal="center"/>
      <protection/>
    </xf>
    <xf numFmtId="0" fontId="1" fillId="0" borderId="3" xfId="0" applyFont="1" applyBorder="1" applyAlignment="1" applyProtection="1">
      <alignment horizontal="center" vertical="center" wrapText="1"/>
      <protection/>
    </xf>
    <xf numFmtId="0" fontId="0" fillId="0" borderId="1" xfId="0" applyBorder="1" applyAlignment="1">
      <alignment horizontal="center" vertical="center" wrapText="1"/>
    </xf>
    <xf numFmtId="0" fontId="0" fillId="0" borderId="0" xfId="0" applyAlignment="1">
      <alignment/>
    </xf>
    <xf numFmtId="0" fontId="1" fillId="0" borderId="0" xfId="0" applyFont="1" applyAlignment="1">
      <alignment vertical="center"/>
    </xf>
    <xf numFmtId="164" fontId="1" fillId="0" borderId="0" xfId="0" applyNumberFormat="1" applyFont="1" applyAlignment="1" applyProtection="1">
      <alignment horizontal="center"/>
      <protection/>
    </xf>
    <xf numFmtId="0" fontId="1" fillId="0" borderId="19" xfId="0" applyFont="1" applyBorder="1" applyAlignment="1" applyProtection="1">
      <alignment horizontal="center" vertical="center"/>
      <protection/>
    </xf>
    <xf numFmtId="0" fontId="1" fillId="0" borderId="13" xfId="0" applyFont="1" applyBorder="1" applyAlignment="1" applyProtection="1">
      <alignment horizontal="center" vertical="center" wrapText="1"/>
      <protection/>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37" fontId="1" fillId="0" borderId="23" xfId="0" applyNumberFormat="1" applyFont="1" applyBorder="1" applyAlignment="1">
      <alignment horizontal="center" vertical="center"/>
    </xf>
    <xf numFmtId="0" fontId="0" fillId="0" borderId="24" xfId="0" applyBorder="1" applyAlignment="1">
      <alignment horizontal="center" vertical="center"/>
    </xf>
    <xf numFmtId="37" fontId="1" fillId="0" borderId="9" xfId="0" applyNumberFormat="1" applyFont="1" applyBorder="1" applyAlignment="1">
      <alignment horizontal="center" vertical="center"/>
    </xf>
    <xf numFmtId="0" fontId="0" fillId="0" borderId="17" xfId="0" applyBorder="1" applyAlignment="1">
      <alignment horizontal="center" vertical="center"/>
    </xf>
    <xf numFmtId="37" fontId="1" fillId="0" borderId="23" xfId="0" applyNumberFormat="1" applyFont="1" applyBorder="1" applyAlignment="1" applyProtection="1">
      <alignment horizontal="center" vertical="center"/>
      <protection/>
    </xf>
    <xf numFmtId="0" fontId="0" fillId="0" borderId="13" xfId="0" applyBorder="1" applyAlignment="1">
      <alignment horizontal="center" vertical="center"/>
    </xf>
    <xf numFmtId="37" fontId="1" fillId="0" borderId="9" xfId="0" applyNumberFormat="1" applyFont="1" applyBorder="1" applyAlignment="1" applyProtection="1">
      <alignment horizontal="center" vertical="center"/>
      <protection/>
    </xf>
    <xf numFmtId="0" fontId="0" fillId="0" borderId="6" xfId="0" applyBorder="1" applyAlignment="1">
      <alignment horizontal="center" vertical="center"/>
    </xf>
    <xf numFmtId="37" fontId="1" fillId="0" borderId="25" xfId="0" applyNumberFormat="1" applyFont="1" applyBorder="1" applyAlignment="1">
      <alignment horizontal="center" vertical="center"/>
    </xf>
    <xf numFmtId="37" fontId="1" fillId="0" borderId="26" xfId="0" applyNumberFormat="1" applyFont="1" applyBorder="1" applyAlignment="1">
      <alignment horizontal="center" vertical="center"/>
    </xf>
    <xf numFmtId="0" fontId="1" fillId="0" borderId="0" xfId="0" applyFont="1" applyAlignment="1" applyProtection="1">
      <alignment horizontal="left" vertical="center" wrapText="1"/>
      <protection/>
    </xf>
    <xf numFmtId="0" fontId="1" fillId="0" borderId="19" xfId="0" applyFont="1" applyBorder="1" applyAlignment="1">
      <alignment horizontal="center"/>
    </xf>
    <xf numFmtId="0" fontId="1" fillId="0" borderId="21" xfId="0" applyFont="1" applyBorder="1" applyAlignment="1">
      <alignment horizontal="center"/>
    </xf>
    <xf numFmtId="0" fontId="1" fillId="0" borderId="20" xfId="0" applyFont="1" applyBorder="1" applyAlignment="1">
      <alignment horizontal="center"/>
    </xf>
    <xf numFmtId="0" fontId="1" fillId="0" borderId="8" xfId="0" applyFont="1" applyBorder="1" applyAlignment="1">
      <alignment horizontal="center"/>
    </xf>
    <xf numFmtId="0" fontId="0" fillId="0" borderId="2" xfId="0" applyBorder="1" applyAlignment="1">
      <alignment/>
    </xf>
    <xf numFmtId="0" fontId="0" fillId="0" borderId="1" xfId="0" applyBorder="1" applyAlignment="1">
      <alignment/>
    </xf>
    <xf numFmtId="0" fontId="1" fillId="0" borderId="22" xfId="0" applyFont="1" applyBorder="1" applyAlignment="1">
      <alignment horizontal="center"/>
    </xf>
    <xf numFmtId="0" fontId="1" fillId="0" borderId="10" xfId="0" applyFont="1" applyBorder="1" applyAlignment="1" applyProtection="1">
      <alignment horizontal="center"/>
      <protection/>
    </xf>
    <xf numFmtId="37" fontId="1" fillId="0" borderId="19" xfId="0" applyNumberFormat="1" applyFont="1" applyBorder="1" applyAlignment="1" applyProtection="1">
      <alignment horizontal="center" vertical="center"/>
      <protection/>
    </xf>
    <xf numFmtId="37" fontId="1" fillId="0" borderId="21" xfId="0" applyNumberFormat="1" applyFont="1" applyBorder="1" applyAlignment="1">
      <alignment horizontal="center" vertical="center"/>
    </xf>
    <xf numFmtId="37" fontId="0" fillId="0" borderId="8" xfId="0" applyNumberFormat="1" applyBorder="1" applyAlignment="1">
      <alignment horizontal="center" vertical="center"/>
    </xf>
    <xf numFmtId="37" fontId="1" fillId="0" borderId="19" xfId="0" applyNumberFormat="1" applyFont="1" applyBorder="1" applyAlignment="1">
      <alignment horizontal="center" vertical="center"/>
    </xf>
    <xf numFmtId="0" fontId="1" fillId="0" borderId="4" xfId="0" applyFont="1" applyBorder="1" applyAlignment="1" applyProtection="1">
      <alignment horizontal="center" vertical="center" wrapText="1"/>
      <protection/>
    </xf>
    <xf numFmtId="0" fontId="0" fillId="0" borderId="4" xfId="0" applyBorder="1" applyAlignment="1">
      <alignment horizontal="center" vertical="center" wrapText="1"/>
    </xf>
    <xf numFmtId="0" fontId="0" fillId="0" borderId="0" xfId="0" applyAlignment="1">
      <alignment horizontal="center"/>
    </xf>
    <xf numFmtId="0" fontId="3" fillId="0" borderId="0" xfId="0" applyFont="1" applyAlignment="1">
      <alignment/>
    </xf>
    <xf numFmtId="0" fontId="3" fillId="0" borderId="0" xfId="0" applyFont="1" applyAlignment="1" applyProtection="1">
      <alignment/>
      <protection/>
    </xf>
    <xf numFmtId="0" fontId="1" fillId="0" borderId="0" xfId="0" applyFont="1" applyAlignment="1" applyProtection="1">
      <alignment/>
      <protection/>
    </xf>
    <xf numFmtId="0" fontId="1" fillId="0" borderId="0" xfId="0" applyFont="1" applyAlignment="1">
      <alignment/>
    </xf>
    <xf numFmtId="164" fontId="1" fillId="0" borderId="0" xfId="0" applyNumberFormat="1" applyFont="1" applyAlignment="1" applyProtection="1">
      <alignment/>
      <protection/>
    </xf>
    <xf numFmtId="164" fontId="3" fillId="0" borderId="0" xfId="0" applyNumberFormat="1" applyFont="1" applyAlignment="1" applyProtection="1">
      <alignment wrapText="1"/>
      <protection/>
    </xf>
    <xf numFmtId="0" fontId="3" fillId="0" borderId="0" xfId="0" applyFont="1" applyAlignment="1" applyProtection="1">
      <alignment wrapText="1"/>
      <protection/>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
  <sheetViews>
    <sheetView tabSelected="1" workbookViewId="0" topLeftCell="A1">
      <selection activeCell="A1" sqref="A1"/>
    </sheetView>
  </sheetViews>
  <sheetFormatPr defaultColWidth="8.796875" defaultRowHeight="19.5"/>
  <cols>
    <col min="1" max="1" width="73.5" style="0" customWidth="1"/>
  </cols>
  <sheetData>
    <row r="1" ht="19.5">
      <c r="A1" s="166" t="s">
        <v>236</v>
      </c>
    </row>
    <row r="2" spans="1:5" ht="19.5">
      <c r="A2" s="167" t="s">
        <v>237</v>
      </c>
      <c r="B2" s="6"/>
      <c r="C2" s="6"/>
      <c r="D2" s="6"/>
      <c r="E2" s="6"/>
    </row>
    <row r="3" spans="1:11" ht="19.5">
      <c r="A3" s="168" t="s">
        <v>238</v>
      </c>
      <c r="B3" s="169"/>
      <c r="C3" s="169"/>
      <c r="D3" s="169"/>
      <c r="E3" s="169"/>
      <c r="F3" s="169"/>
      <c r="G3" s="169"/>
      <c r="H3" s="169"/>
      <c r="I3" s="169"/>
      <c r="J3" s="169"/>
      <c r="K3" s="169"/>
    </row>
    <row r="4" spans="1:5" ht="19.5">
      <c r="A4" s="167" t="s">
        <v>239</v>
      </c>
      <c r="B4" s="6"/>
      <c r="C4" s="6"/>
      <c r="D4" s="6"/>
      <c r="E4" s="6"/>
    </row>
    <row r="5" spans="1:8" ht="19.5">
      <c r="A5" s="168" t="s">
        <v>240</v>
      </c>
      <c r="B5" s="169"/>
      <c r="C5" s="169"/>
      <c r="D5" s="169"/>
      <c r="E5" s="169"/>
      <c r="F5" s="169"/>
      <c r="G5" s="169"/>
      <c r="H5" s="169"/>
    </row>
    <row r="6" spans="1:7" ht="36" customHeight="1">
      <c r="A6" s="174" t="s">
        <v>251</v>
      </c>
      <c r="B6" s="170"/>
      <c r="C6" s="170"/>
      <c r="D6" s="170"/>
      <c r="E6" s="170"/>
      <c r="F6" s="170"/>
      <c r="G6" s="170"/>
    </row>
    <row r="7" spans="1:11" ht="34.5" customHeight="1">
      <c r="A7" s="173" t="s">
        <v>250</v>
      </c>
      <c r="B7" s="169"/>
      <c r="C7" s="169"/>
      <c r="D7" s="169"/>
      <c r="E7" s="169"/>
      <c r="F7" s="169"/>
      <c r="G7" s="169"/>
      <c r="H7" s="169"/>
      <c r="I7" s="169"/>
      <c r="J7" s="169"/>
      <c r="K7" s="169"/>
    </row>
    <row r="8" spans="1:11" ht="19.5">
      <c r="A8" s="168" t="s">
        <v>242</v>
      </c>
      <c r="B8" s="169"/>
      <c r="C8" s="169"/>
      <c r="D8" s="169"/>
      <c r="E8" s="169"/>
      <c r="F8" s="169"/>
      <c r="G8" s="169"/>
      <c r="H8" s="169"/>
      <c r="I8" s="169"/>
      <c r="J8" s="169"/>
      <c r="K8" s="169"/>
    </row>
    <row r="9" spans="1:11" ht="19.5">
      <c r="A9" s="167" t="s">
        <v>244</v>
      </c>
      <c r="B9" s="170"/>
      <c r="C9" s="170"/>
      <c r="D9" s="170"/>
      <c r="E9" s="170"/>
      <c r="F9" s="170"/>
      <c r="G9" s="170"/>
      <c r="H9" s="170"/>
      <c r="I9" s="170"/>
      <c r="J9" s="170"/>
      <c r="K9" s="170"/>
    </row>
    <row r="10" spans="1:11" ht="19.5">
      <c r="A10" s="168" t="s">
        <v>247</v>
      </c>
      <c r="B10" s="169"/>
      <c r="C10" s="169"/>
      <c r="D10" s="169"/>
      <c r="E10" s="169"/>
      <c r="F10" s="169"/>
      <c r="G10" s="170"/>
      <c r="H10" s="170"/>
      <c r="I10" s="170"/>
      <c r="J10" s="170"/>
      <c r="K10" s="170"/>
    </row>
    <row r="11" spans="1:17" ht="34.5" customHeight="1">
      <c r="A11" s="172" t="s">
        <v>248</v>
      </c>
      <c r="B11" s="171"/>
      <c r="C11" s="171"/>
      <c r="D11" s="171"/>
      <c r="E11" s="171"/>
      <c r="F11" s="171"/>
      <c r="G11" s="171"/>
      <c r="H11" s="171"/>
      <c r="I11" s="171"/>
      <c r="J11" s="171"/>
      <c r="K11" s="171"/>
      <c r="L11" s="169"/>
      <c r="M11" s="169"/>
      <c r="N11" s="169"/>
      <c r="O11" s="169"/>
      <c r="P11" s="169"/>
      <c r="Q11" s="169"/>
    </row>
    <row r="12" spans="1:11" ht="34.5" customHeight="1">
      <c r="A12" s="173" t="s">
        <v>249</v>
      </c>
      <c r="B12" s="169"/>
      <c r="C12" s="169"/>
      <c r="D12" s="169"/>
      <c r="E12" s="169"/>
      <c r="F12" s="169"/>
      <c r="G12" s="169"/>
      <c r="H12" s="169"/>
      <c r="I12" s="169"/>
      <c r="J12" s="169"/>
      <c r="K12" s="169"/>
    </row>
    <row r="13" spans="1:11" ht="34.5" customHeight="1">
      <c r="A13" s="174" t="s">
        <v>252</v>
      </c>
      <c r="B13" s="170"/>
      <c r="C13" s="170"/>
      <c r="D13" s="170"/>
      <c r="E13" s="170"/>
      <c r="F13" s="170"/>
      <c r="G13" s="170"/>
      <c r="H13" s="170"/>
      <c r="I13" s="170"/>
      <c r="J13" s="170"/>
      <c r="K13" s="170"/>
    </row>
    <row r="14" spans="1:11" ht="34.5" customHeight="1">
      <c r="A14" s="174" t="s">
        <v>253</v>
      </c>
      <c r="B14" s="170"/>
      <c r="C14" s="170"/>
      <c r="D14" s="170"/>
      <c r="E14" s="170"/>
      <c r="F14" s="170"/>
      <c r="G14" s="170"/>
      <c r="H14" s="170"/>
      <c r="I14" s="170"/>
      <c r="J14" s="170"/>
      <c r="K14" s="170"/>
    </row>
    <row r="15" spans="1:11" ht="19.5">
      <c r="A15" s="167" t="s">
        <v>254</v>
      </c>
      <c r="B15" s="170"/>
      <c r="C15" s="170"/>
      <c r="D15" s="170"/>
      <c r="E15" s="170"/>
      <c r="F15" s="170"/>
      <c r="G15" s="170"/>
      <c r="H15" s="170"/>
      <c r="I15" s="170"/>
      <c r="J15" s="170"/>
      <c r="K15" s="170"/>
    </row>
    <row r="16" spans="1:11" ht="19.5">
      <c r="A16" s="167" t="s">
        <v>255</v>
      </c>
      <c r="B16" s="170"/>
      <c r="C16" s="170"/>
      <c r="D16" s="170"/>
      <c r="E16" s="170"/>
      <c r="F16" s="170"/>
      <c r="G16" s="170"/>
      <c r="H16" s="170"/>
      <c r="I16" s="170"/>
      <c r="J16" s="170"/>
      <c r="K16" s="170"/>
    </row>
    <row r="17" spans="1:11" ht="19.5">
      <c r="A17" s="167" t="s">
        <v>256</v>
      </c>
      <c r="B17" s="170"/>
      <c r="C17" s="170"/>
      <c r="D17" s="170"/>
      <c r="E17" s="170"/>
      <c r="F17" s="170"/>
      <c r="G17" s="170"/>
      <c r="H17" s="170"/>
      <c r="I17" s="170"/>
      <c r="J17" s="170"/>
      <c r="K17" s="170"/>
    </row>
    <row r="18" spans="1:11" ht="30.75" customHeight="1">
      <c r="A18" s="174" t="s">
        <v>257</v>
      </c>
      <c r="B18" s="170"/>
      <c r="C18" s="170"/>
      <c r="D18" s="170"/>
      <c r="E18" s="170"/>
      <c r="F18" s="170"/>
      <c r="G18" s="170"/>
      <c r="H18" s="170"/>
      <c r="I18" s="170"/>
      <c r="J18" s="170"/>
      <c r="K18" s="170"/>
    </row>
    <row r="19" spans="1:11" ht="19.5">
      <c r="A19" s="167"/>
      <c r="B19" s="170"/>
      <c r="C19" s="170"/>
      <c r="D19" s="170"/>
      <c r="E19" s="170"/>
      <c r="F19" s="170"/>
      <c r="G19" s="170"/>
      <c r="H19" s="170"/>
      <c r="I19" s="170"/>
      <c r="J19" s="170"/>
      <c r="K19" s="170"/>
    </row>
    <row r="20" spans="1:9" ht="19.5">
      <c r="A20" s="170"/>
      <c r="B20" s="170"/>
      <c r="C20" s="170"/>
      <c r="D20" s="170"/>
      <c r="E20" s="170"/>
      <c r="F20" s="170"/>
      <c r="G20" s="170"/>
      <c r="H20" s="170"/>
      <c r="I20" s="170"/>
    </row>
    <row r="21" spans="1:9" ht="19.5">
      <c r="A21" s="170"/>
      <c r="B21" s="170"/>
      <c r="C21" s="170"/>
      <c r="D21" s="170"/>
      <c r="E21" s="170"/>
      <c r="F21" s="170"/>
      <c r="G21" s="170"/>
      <c r="H21" s="170"/>
      <c r="I21" s="170"/>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1"/>
  <dimension ref="A2:Q18"/>
  <sheetViews>
    <sheetView workbookViewId="0" topLeftCell="A1">
      <selection activeCell="A4" sqref="A4:Q4"/>
    </sheetView>
  </sheetViews>
  <sheetFormatPr defaultColWidth="7.69921875" defaultRowHeight="19.5"/>
  <cols>
    <col min="1" max="1" width="14.09765625" style="1" customWidth="1"/>
    <col min="2" max="3" width="7.69921875" style="1" customWidth="1"/>
    <col min="4" max="5" width="8.5" style="1" customWidth="1"/>
    <col min="6" max="16384" width="7.69921875" style="1" customWidth="1"/>
  </cols>
  <sheetData>
    <row r="2" spans="1:17" ht="12.75">
      <c r="A2" s="114" t="s">
        <v>120</v>
      </c>
      <c r="B2" s="114"/>
      <c r="C2" s="114"/>
      <c r="D2" s="114"/>
      <c r="E2" s="114"/>
      <c r="F2" s="114"/>
      <c r="G2" s="114"/>
      <c r="H2" s="114"/>
      <c r="I2" s="114"/>
      <c r="J2" s="114"/>
      <c r="K2" s="114"/>
      <c r="L2" s="114"/>
      <c r="M2" s="114"/>
      <c r="N2" s="114"/>
      <c r="O2" s="114"/>
      <c r="P2" s="114"/>
      <c r="Q2" s="114"/>
    </row>
    <row r="3" spans="1:17" ht="12.75">
      <c r="A3" s="122" t="s">
        <v>243</v>
      </c>
      <c r="B3" s="122"/>
      <c r="C3" s="122"/>
      <c r="D3" s="122"/>
      <c r="E3" s="122"/>
      <c r="F3" s="122"/>
      <c r="G3" s="122"/>
      <c r="H3" s="122"/>
      <c r="I3" s="122"/>
      <c r="J3" s="122"/>
      <c r="K3" s="122"/>
      <c r="L3" s="122"/>
      <c r="M3" s="122"/>
      <c r="N3" s="122"/>
      <c r="O3" s="122"/>
      <c r="P3" s="122"/>
      <c r="Q3" s="122"/>
    </row>
    <row r="4" spans="1:17" ht="12.75">
      <c r="A4" s="122" t="s">
        <v>204</v>
      </c>
      <c r="B4" s="122"/>
      <c r="C4" s="122"/>
      <c r="D4" s="122"/>
      <c r="E4" s="122"/>
      <c r="F4" s="122"/>
      <c r="G4" s="122"/>
      <c r="H4" s="122"/>
      <c r="I4" s="122"/>
      <c r="J4" s="122"/>
      <c r="K4" s="122"/>
      <c r="L4" s="122"/>
      <c r="M4" s="122"/>
      <c r="N4" s="122"/>
      <c r="O4" s="122"/>
      <c r="P4" s="122"/>
      <c r="Q4" s="122"/>
    </row>
    <row r="6" spans="1:17" ht="12.75">
      <c r="A6" s="131" t="s">
        <v>125</v>
      </c>
      <c r="B6" s="105" t="s">
        <v>0</v>
      </c>
      <c r="C6" s="126"/>
      <c r="D6" s="126"/>
      <c r="E6" s="126"/>
      <c r="F6" s="126"/>
      <c r="G6" s="126"/>
      <c r="H6" s="126"/>
      <c r="I6" s="126"/>
      <c r="J6" s="126"/>
      <c r="K6" s="126"/>
      <c r="L6" s="126"/>
      <c r="M6" s="107"/>
      <c r="N6" s="125" t="s">
        <v>209</v>
      </c>
      <c r="O6" s="126"/>
      <c r="P6" s="126"/>
      <c r="Q6" s="106"/>
    </row>
    <row r="7" spans="1:17" ht="12.75">
      <c r="A7" s="140"/>
      <c r="B7" s="110" t="s">
        <v>1</v>
      </c>
      <c r="C7" s="110"/>
      <c r="D7" s="110" t="s">
        <v>2</v>
      </c>
      <c r="E7" s="110"/>
      <c r="F7" s="110" t="s">
        <v>3</v>
      </c>
      <c r="G7" s="110"/>
      <c r="H7" s="105" t="s">
        <v>206</v>
      </c>
      <c r="I7" s="106"/>
      <c r="J7" s="105" t="s">
        <v>207</v>
      </c>
      <c r="K7" s="106"/>
      <c r="L7" s="105" t="s">
        <v>215</v>
      </c>
      <c r="M7" s="107"/>
      <c r="N7" s="111" t="s">
        <v>210</v>
      </c>
      <c r="O7" s="110"/>
      <c r="P7" s="110" t="s">
        <v>211</v>
      </c>
      <c r="Q7" s="110"/>
    </row>
    <row r="8" spans="1:17" ht="12.75">
      <c r="A8" s="132"/>
      <c r="B8" s="25" t="s">
        <v>6</v>
      </c>
      <c r="C8" s="25" t="s">
        <v>7</v>
      </c>
      <c r="D8" s="25" t="s">
        <v>6</v>
      </c>
      <c r="E8" s="25" t="s">
        <v>7</v>
      </c>
      <c r="F8" s="25" t="s">
        <v>6</v>
      </c>
      <c r="G8" s="25" t="s">
        <v>7</v>
      </c>
      <c r="H8" s="25" t="s">
        <v>6</v>
      </c>
      <c r="I8" s="25" t="s">
        <v>7</v>
      </c>
      <c r="J8" s="25" t="s">
        <v>6</v>
      </c>
      <c r="K8" s="25" t="s">
        <v>7</v>
      </c>
      <c r="L8" s="25" t="s">
        <v>6</v>
      </c>
      <c r="M8" s="63" t="s">
        <v>7</v>
      </c>
      <c r="N8" s="52" t="s">
        <v>6</v>
      </c>
      <c r="O8" s="25" t="s">
        <v>7</v>
      </c>
      <c r="P8" s="25" t="s">
        <v>6</v>
      </c>
      <c r="Q8" s="25" t="s">
        <v>7</v>
      </c>
    </row>
    <row r="9" spans="1:17" ht="12.75">
      <c r="A9" s="12"/>
      <c r="B9" s="12"/>
      <c r="C9" s="12"/>
      <c r="D9" s="12"/>
      <c r="E9" s="12"/>
      <c r="F9" s="12"/>
      <c r="G9" s="12"/>
      <c r="H9" s="12"/>
      <c r="I9" s="12"/>
      <c r="J9" s="12"/>
      <c r="K9" s="12"/>
      <c r="L9" s="12"/>
      <c r="M9" s="65"/>
      <c r="N9" s="39"/>
      <c r="O9" s="12"/>
      <c r="P9" s="12"/>
      <c r="Q9" s="12"/>
    </row>
    <row r="10" spans="1:17" ht="12.75">
      <c r="A10" s="19" t="s">
        <v>8</v>
      </c>
      <c r="B10" s="4">
        <v>105150</v>
      </c>
      <c r="C10" s="21">
        <v>73.10866527147198</v>
      </c>
      <c r="D10" s="4">
        <v>87103</v>
      </c>
      <c r="E10" s="21">
        <v>78.14871969710563</v>
      </c>
      <c r="F10" s="4">
        <v>16251</v>
      </c>
      <c r="G10" s="21">
        <v>54.79835446452657</v>
      </c>
      <c r="H10" s="20">
        <v>455</v>
      </c>
      <c r="I10" s="21">
        <v>60.66666666666667</v>
      </c>
      <c r="J10" s="20">
        <v>1026</v>
      </c>
      <c r="K10" s="21">
        <v>72.45762711864407</v>
      </c>
      <c r="L10" s="20">
        <v>40</v>
      </c>
      <c r="M10" s="96">
        <v>70.17543859649122</v>
      </c>
      <c r="N10" s="4">
        <v>1816</v>
      </c>
      <c r="O10" s="21">
        <v>77.4083546462063</v>
      </c>
      <c r="P10" s="4">
        <v>2621</v>
      </c>
      <c r="Q10" s="21">
        <v>61.052876776147215</v>
      </c>
    </row>
    <row r="11" spans="1:17" ht="12.75">
      <c r="A11" s="19" t="s">
        <v>9</v>
      </c>
      <c r="B11" s="4">
        <v>24788</v>
      </c>
      <c r="C11" s="21">
        <v>17.23459433903231</v>
      </c>
      <c r="D11" s="4">
        <v>16676</v>
      </c>
      <c r="E11" s="21">
        <v>14.961689605053024</v>
      </c>
      <c r="F11" s="4">
        <v>7572</v>
      </c>
      <c r="G11" s="21">
        <v>25.532775829511735</v>
      </c>
      <c r="H11" s="20">
        <v>211</v>
      </c>
      <c r="I11" s="21">
        <v>28.133333333333333</v>
      </c>
      <c r="J11" s="20">
        <v>241</v>
      </c>
      <c r="K11" s="21">
        <v>17.019774011299436</v>
      </c>
      <c r="L11" s="20">
        <v>14</v>
      </c>
      <c r="M11" s="96">
        <v>24.561403508771928</v>
      </c>
      <c r="N11" s="4">
        <v>324</v>
      </c>
      <c r="O11" s="21">
        <v>13.810741687979538</v>
      </c>
      <c r="P11" s="4">
        <v>1071</v>
      </c>
      <c r="Q11" s="21">
        <v>24.947589098532493</v>
      </c>
    </row>
    <row r="12" spans="1:17" ht="12.75">
      <c r="A12" s="19" t="s">
        <v>10</v>
      </c>
      <c r="B12" s="4">
        <v>13301</v>
      </c>
      <c r="C12" s="21">
        <v>9.247915898961947</v>
      </c>
      <c r="D12" s="4">
        <v>7266</v>
      </c>
      <c r="E12" s="21">
        <v>6.519047533600101</v>
      </c>
      <c r="F12" s="4">
        <v>5682</v>
      </c>
      <c r="G12" s="21">
        <v>19.159697868896682</v>
      </c>
      <c r="H12" s="20">
        <v>82</v>
      </c>
      <c r="I12" s="21">
        <v>10.933333333333334</v>
      </c>
      <c r="J12" s="20">
        <v>139</v>
      </c>
      <c r="K12" s="21">
        <v>9.81638418079096</v>
      </c>
      <c r="L12" s="20">
        <v>3</v>
      </c>
      <c r="M12" s="96">
        <v>5.263157894736842</v>
      </c>
      <c r="N12" s="4">
        <v>198</v>
      </c>
      <c r="O12" s="21">
        <v>8.439897698209718</v>
      </c>
      <c r="P12" s="4">
        <v>581</v>
      </c>
      <c r="Q12" s="21">
        <v>13.53365944560913</v>
      </c>
    </row>
    <row r="13" spans="1:17" ht="12.75">
      <c r="A13" s="19" t="s">
        <v>11</v>
      </c>
      <c r="B13" s="36">
        <v>588</v>
      </c>
      <c r="C13" s="21">
        <v>0.4088244905337663</v>
      </c>
      <c r="D13" s="36">
        <v>413</v>
      </c>
      <c r="E13" s="21">
        <v>0.37054316424123884</v>
      </c>
      <c r="F13" s="36">
        <v>151</v>
      </c>
      <c r="G13" s="21">
        <v>0.5091718370650121</v>
      </c>
      <c r="H13" s="36">
        <v>2</v>
      </c>
      <c r="I13" s="47">
        <v>0.26666666666666666</v>
      </c>
      <c r="J13" s="36">
        <v>10</v>
      </c>
      <c r="K13" s="47">
        <v>0.7062146892655368</v>
      </c>
      <c r="L13" s="48" t="s">
        <v>101</v>
      </c>
      <c r="M13" s="97" t="s">
        <v>101</v>
      </c>
      <c r="N13" s="90">
        <v>8</v>
      </c>
      <c r="O13" s="21">
        <v>0.3410059676044331</v>
      </c>
      <c r="P13" s="36">
        <v>20</v>
      </c>
      <c r="Q13" s="21">
        <v>0.46587467971115776</v>
      </c>
    </row>
    <row r="14" spans="1:17" ht="19.5" customHeight="1">
      <c r="A14" s="25" t="s">
        <v>12</v>
      </c>
      <c r="B14" s="26">
        <v>143827</v>
      </c>
      <c r="C14" s="27">
        <v>100</v>
      </c>
      <c r="D14" s="36">
        <v>111458</v>
      </c>
      <c r="E14" s="27">
        <v>100</v>
      </c>
      <c r="F14" s="36">
        <v>29656</v>
      </c>
      <c r="G14" s="27">
        <v>100</v>
      </c>
      <c r="H14" s="36">
        <v>750</v>
      </c>
      <c r="I14" s="27">
        <v>100</v>
      </c>
      <c r="J14" s="36">
        <v>1416</v>
      </c>
      <c r="K14" s="27">
        <v>100</v>
      </c>
      <c r="L14" s="36">
        <v>57</v>
      </c>
      <c r="M14" s="78">
        <v>100</v>
      </c>
      <c r="N14" s="90">
        <v>2346</v>
      </c>
      <c r="O14" s="27">
        <v>100</v>
      </c>
      <c r="P14" s="36">
        <v>4293</v>
      </c>
      <c r="Q14" s="27">
        <v>100</v>
      </c>
    </row>
    <row r="16" spans="1:17" ht="26.25" customHeight="1">
      <c r="A16" s="128" t="s">
        <v>136</v>
      </c>
      <c r="B16" s="128"/>
      <c r="C16" s="128"/>
      <c r="D16" s="128"/>
      <c r="E16" s="128"/>
      <c r="F16" s="128"/>
      <c r="G16" s="128"/>
      <c r="H16" s="128"/>
      <c r="I16" s="128"/>
      <c r="J16" s="128"/>
      <c r="K16" s="128"/>
      <c r="L16" s="128"/>
      <c r="M16" s="128"/>
      <c r="N16" s="128"/>
      <c r="O16" s="128"/>
      <c r="P16" s="128"/>
      <c r="Q16" s="128"/>
    </row>
    <row r="18" ht="12.75">
      <c r="A18" s="1" t="s">
        <v>64</v>
      </c>
    </row>
  </sheetData>
  <mergeCells count="15">
    <mergeCell ref="A4:Q4"/>
    <mergeCell ref="A3:Q3"/>
    <mergeCell ref="A2:Q2"/>
    <mergeCell ref="B7:C7"/>
    <mergeCell ref="A6:A8"/>
    <mergeCell ref="N6:Q6"/>
    <mergeCell ref="B6:M6"/>
    <mergeCell ref="A16:Q16"/>
    <mergeCell ref="P7:Q7"/>
    <mergeCell ref="N7:O7"/>
    <mergeCell ref="F7:G7"/>
    <mergeCell ref="D7:E7"/>
    <mergeCell ref="H7:I7"/>
    <mergeCell ref="J7:K7"/>
    <mergeCell ref="L7:M7"/>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3"/>
  <dimension ref="A2:R22"/>
  <sheetViews>
    <sheetView workbookViewId="0" topLeftCell="A1">
      <selection activeCell="A5" sqref="A5:Q5"/>
    </sheetView>
  </sheetViews>
  <sheetFormatPr defaultColWidth="7.69921875" defaultRowHeight="19.5"/>
  <cols>
    <col min="1" max="1" width="9.59765625" style="1" customWidth="1"/>
    <col min="2" max="16" width="7.69921875" style="1" customWidth="1"/>
    <col min="17" max="17" width="8.5" style="1" customWidth="1"/>
    <col min="18" max="16384" width="7.69921875" style="1" customWidth="1"/>
  </cols>
  <sheetData>
    <row r="2" spans="1:17" ht="12.75">
      <c r="A2" s="114" t="s">
        <v>121</v>
      </c>
      <c r="B2" s="114"/>
      <c r="C2" s="114"/>
      <c r="D2" s="114"/>
      <c r="E2" s="114"/>
      <c r="F2" s="114"/>
      <c r="G2" s="114"/>
      <c r="H2" s="114"/>
      <c r="I2" s="114"/>
      <c r="J2" s="114"/>
      <c r="K2" s="114"/>
      <c r="L2" s="114"/>
      <c r="M2" s="114"/>
      <c r="N2" s="114"/>
      <c r="O2" s="114"/>
      <c r="P2" s="114"/>
      <c r="Q2" s="114"/>
    </row>
    <row r="3" spans="1:17" ht="12.75">
      <c r="A3" s="122" t="s">
        <v>245</v>
      </c>
      <c r="B3" s="122"/>
      <c r="C3" s="122"/>
      <c r="D3" s="122"/>
      <c r="E3" s="122"/>
      <c r="F3" s="122"/>
      <c r="G3" s="122"/>
      <c r="H3" s="122"/>
      <c r="I3" s="122"/>
      <c r="J3" s="122"/>
      <c r="K3" s="122"/>
      <c r="L3" s="122"/>
      <c r="M3" s="122"/>
      <c r="N3" s="122"/>
      <c r="O3" s="122"/>
      <c r="P3" s="122"/>
      <c r="Q3" s="122"/>
    </row>
    <row r="4" spans="1:17" ht="12.75">
      <c r="A4" s="122" t="s">
        <v>246</v>
      </c>
      <c r="B4" s="122"/>
      <c r="C4" s="122"/>
      <c r="D4" s="122"/>
      <c r="E4" s="122"/>
      <c r="F4" s="122"/>
      <c r="G4" s="122"/>
      <c r="H4" s="122"/>
      <c r="I4" s="122"/>
      <c r="J4" s="122"/>
      <c r="K4" s="122"/>
      <c r="L4" s="122"/>
      <c r="M4" s="122"/>
      <c r="N4" s="122"/>
      <c r="O4" s="122"/>
      <c r="P4" s="122"/>
      <c r="Q4" s="122"/>
    </row>
    <row r="5" spans="1:17" ht="12.75">
      <c r="A5" s="122" t="s">
        <v>204</v>
      </c>
      <c r="B5" s="122"/>
      <c r="C5" s="122"/>
      <c r="D5" s="122"/>
      <c r="E5" s="122"/>
      <c r="F5" s="122"/>
      <c r="G5" s="122"/>
      <c r="H5" s="122"/>
      <c r="I5" s="122"/>
      <c r="J5" s="122"/>
      <c r="K5" s="122"/>
      <c r="L5" s="122"/>
      <c r="M5" s="122"/>
      <c r="N5" s="122"/>
      <c r="O5" s="122"/>
      <c r="P5" s="122"/>
      <c r="Q5" s="122"/>
    </row>
    <row r="7" spans="1:17" ht="12.75">
      <c r="A7" s="131" t="s">
        <v>128</v>
      </c>
      <c r="B7" s="105" t="s">
        <v>0</v>
      </c>
      <c r="C7" s="126"/>
      <c r="D7" s="126"/>
      <c r="E7" s="126"/>
      <c r="F7" s="126"/>
      <c r="G7" s="126"/>
      <c r="H7" s="126"/>
      <c r="I7" s="126"/>
      <c r="J7" s="126"/>
      <c r="K7" s="126"/>
      <c r="L7" s="126"/>
      <c r="M7" s="107"/>
      <c r="N7" s="125" t="s">
        <v>209</v>
      </c>
      <c r="O7" s="126"/>
      <c r="P7" s="126"/>
      <c r="Q7" s="106"/>
    </row>
    <row r="8" spans="1:17" ht="12.75">
      <c r="A8" s="140"/>
      <c r="B8" s="105" t="s">
        <v>12</v>
      </c>
      <c r="C8" s="106"/>
      <c r="D8" s="105" t="s">
        <v>14</v>
      </c>
      <c r="E8" s="106"/>
      <c r="F8" s="105" t="s">
        <v>15</v>
      </c>
      <c r="G8" s="106"/>
      <c r="H8" s="105" t="s">
        <v>206</v>
      </c>
      <c r="I8" s="106"/>
      <c r="J8" s="105" t="s">
        <v>207</v>
      </c>
      <c r="K8" s="106"/>
      <c r="L8" s="105" t="s">
        <v>215</v>
      </c>
      <c r="M8" s="107"/>
      <c r="N8" s="125" t="s">
        <v>210</v>
      </c>
      <c r="O8" s="106"/>
      <c r="P8" s="105" t="s">
        <v>211</v>
      </c>
      <c r="Q8" s="106"/>
    </row>
    <row r="9" spans="1:17" ht="12.75" customHeight="1">
      <c r="A9" s="132"/>
      <c r="B9" s="25" t="s">
        <v>6</v>
      </c>
      <c r="C9" s="25" t="s">
        <v>7</v>
      </c>
      <c r="D9" s="25" t="s">
        <v>6</v>
      </c>
      <c r="E9" s="25" t="s">
        <v>7</v>
      </c>
      <c r="F9" s="25" t="s">
        <v>6</v>
      </c>
      <c r="G9" s="25" t="s">
        <v>7</v>
      </c>
      <c r="H9" s="25" t="s">
        <v>6</v>
      </c>
      <c r="I9" s="25" t="s">
        <v>7</v>
      </c>
      <c r="J9" s="25" t="s">
        <v>6</v>
      </c>
      <c r="K9" s="25" t="s">
        <v>7</v>
      </c>
      <c r="L9" s="25" t="s">
        <v>6</v>
      </c>
      <c r="M9" s="63" t="s">
        <v>7</v>
      </c>
      <c r="N9" s="52" t="s">
        <v>6</v>
      </c>
      <c r="O9" s="25" t="s">
        <v>7</v>
      </c>
      <c r="P9" s="25" t="s">
        <v>6</v>
      </c>
      <c r="Q9" s="25" t="s">
        <v>7</v>
      </c>
    </row>
    <row r="10" spans="1:17" ht="12.75" customHeight="1">
      <c r="A10" s="88"/>
      <c r="B10" s="85"/>
      <c r="C10" s="85"/>
      <c r="D10" s="85"/>
      <c r="E10" s="85"/>
      <c r="F10" s="85"/>
      <c r="G10" s="85"/>
      <c r="H10" s="85"/>
      <c r="I10" s="85"/>
      <c r="J10" s="85"/>
      <c r="K10" s="85"/>
      <c r="L10" s="85"/>
      <c r="M10" s="94"/>
      <c r="N10" s="93"/>
      <c r="O10" s="85"/>
      <c r="P10" s="85"/>
      <c r="Q10" s="85"/>
    </row>
    <row r="11" spans="1:17" ht="12.75" customHeight="1">
      <c r="A11" s="86" t="s">
        <v>226</v>
      </c>
      <c r="B11" s="89">
        <v>817</v>
      </c>
      <c r="C11" s="91">
        <v>0.6</v>
      </c>
      <c r="D11" s="89">
        <v>380</v>
      </c>
      <c r="E11" s="91">
        <v>0.3</v>
      </c>
      <c r="F11" s="89">
        <v>424</v>
      </c>
      <c r="G11" s="91">
        <v>1.4</v>
      </c>
      <c r="H11" s="89">
        <v>3</v>
      </c>
      <c r="I11" s="91">
        <v>0.4</v>
      </c>
      <c r="J11" s="89">
        <v>8</v>
      </c>
      <c r="K11" s="91">
        <v>0.6</v>
      </c>
      <c r="L11" s="31" t="s">
        <v>101</v>
      </c>
      <c r="M11" s="69" t="s">
        <v>101</v>
      </c>
      <c r="N11" s="95">
        <v>10</v>
      </c>
      <c r="O11" s="91">
        <v>0.4</v>
      </c>
      <c r="P11" s="89">
        <v>15</v>
      </c>
      <c r="Q11" s="91">
        <v>0.3</v>
      </c>
    </row>
    <row r="12" spans="1:17" ht="12.75">
      <c r="A12" s="87" t="s">
        <v>227</v>
      </c>
      <c r="B12" s="20">
        <v>1381</v>
      </c>
      <c r="C12" s="21">
        <v>1</v>
      </c>
      <c r="D12" s="89">
        <v>758</v>
      </c>
      <c r="E12" s="21">
        <v>0.7</v>
      </c>
      <c r="F12" s="20">
        <v>601</v>
      </c>
      <c r="G12" s="21">
        <v>2</v>
      </c>
      <c r="H12" s="20">
        <v>4</v>
      </c>
      <c r="I12" s="21">
        <v>0.5</v>
      </c>
      <c r="J12" s="20">
        <v>11</v>
      </c>
      <c r="K12" s="21">
        <v>0.8</v>
      </c>
      <c r="L12" s="20">
        <v>2</v>
      </c>
      <c r="M12" s="70">
        <v>3.5</v>
      </c>
      <c r="N12" s="71">
        <v>15</v>
      </c>
      <c r="O12" s="21">
        <v>0.6</v>
      </c>
      <c r="P12" s="20">
        <v>25</v>
      </c>
      <c r="Q12" s="21">
        <v>0.6</v>
      </c>
    </row>
    <row r="13" spans="1:17" ht="12.75">
      <c r="A13" s="19" t="s">
        <v>134</v>
      </c>
      <c r="B13" s="20">
        <v>8631</v>
      </c>
      <c r="C13" s="21">
        <v>6</v>
      </c>
      <c r="D13" s="89">
        <v>5103</v>
      </c>
      <c r="E13" s="21">
        <v>4.6</v>
      </c>
      <c r="F13" s="20">
        <v>3398</v>
      </c>
      <c r="G13" s="21">
        <v>11.5</v>
      </c>
      <c r="H13" s="20">
        <v>39</v>
      </c>
      <c r="I13" s="21">
        <v>5.2</v>
      </c>
      <c r="J13" s="20">
        <v>65</v>
      </c>
      <c r="K13" s="21">
        <v>4.6</v>
      </c>
      <c r="L13" s="20">
        <v>2</v>
      </c>
      <c r="M13" s="70">
        <v>3.5</v>
      </c>
      <c r="N13" s="71">
        <v>98</v>
      </c>
      <c r="O13" s="21">
        <v>4.2</v>
      </c>
      <c r="P13" s="20">
        <v>202</v>
      </c>
      <c r="Q13" s="21">
        <v>4.7</v>
      </c>
    </row>
    <row r="14" spans="1:17" ht="12.75">
      <c r="A14" s="19" t="s">
        <v>129</v>
      </c>
      <c r="B14" s="20">
        <v>132779</v>
      </c>
      <c r="C14" s="21">
        <v>92.3</v>
      </c>
      <c r="D14" s="89">
        <v>105057</v>
      </c>
      <c r="E14" s="21">
        <v>94.3</v>
      </c>
      <c r="F14" s="20">
        <v>25182</v>
      </c>
      <c r="G14" s="21">
        <v>84.9</v>
      </c>
      <c r="H14" s="20">
        <v>702</v>
      </c>
      <c r="I14" s="21">
        <v>93.6</v>
      </c>
      <c r="J14" s="20">
        <v>1331</v>
      </c>
      <c r="K14" s="21">
        <v>94</v>
      </c>
      <c r="L14" s="20">
        <v>53</v>
      </c>
      <c r="M14" s="70">
        <v>93</v>
      </c>
      <c r="N14" s="71">
        <v>2218</v>
      </c>
      <c r="O14" s="21">
        <v>94.5</v>
      </c>
      <c r="P14" s="20">
        <v>4045</v>
      </c>
      <c r="Q14" s="21">
        <v>94.2</v>
      </c>
    </row>
    <row r="15" spans="1:17" ht="12.75">
      <c r="A15" s="19" t="s">
        <v>17</v>
      </c>
      <c r="B15" s="20">
        <v>219</v>
      </c>
      <c r="C15" s="21">
        <v>0.2</v>
      </c>
      <c r="D15" s="89">
        <v>160</v>
      </c>
      <c r="E15" s="21">
        <v>0.1</v>
      </c>
      <c r="F15" s="20">
        <v>51</v>
      </c>
      <c r="G15" s="21">
        <v>0.2</v>
      </c>
      <c r="H15" s="20">
        <v>2</v>
      </c>
      <c r="I15" s="21">
        <v>0.3</v>
      </c>
      <c r="J15" s="20">
        <v>1</v>
      </c>
      <c r="K15" s="21">
        <v>0.1</v>
      </c>
      <c r="L15" s="28" t="s">
        <v>101</v>
      </c>
      <c r="M15" s="69" t="s">
        <v>101</v>
      </c>
      <c r="N15" s="71">
        <v>5</v>
      </c>
      <c r="O15" s="21">
        <v>0.2</v>
      </c>
      <c r="P15" s="20">
        <v>6</v>
      </c>
      <c r="Q15" s="21">
        <v>0.1</v>
      </c>
    </row>
    <row r="16" spans="1:17" ht="19.5" customHeight="1">
      <c r="A16" s="25" t="s">
        <v>12</v>
      </c>
      <c r="B16" s="26">
        <v>143827</v>
      </c>
      <c r="C16" s="26">
        <v>100</v>
      </c>
      <c r="D16" s="92">
        <v>111458</v>
      </c>
      <c r="E16" s="27">
        <v>100</v>
      </c>
      <c r="F16" s="26">
        <v>29656</v>
      </c>
      <c r="G16" s="27">
        <v>100</v>
      </c>
      <c r="H16" s="26">
        <v>750</v>
      </c>
      <c r="I16" s="27">
        <v>100</v>
      </c>
      <c r="J16" s="26">
        <v>1416</v>
      </c>
      <c r="K16" s="27">
        <v>100</v>
      </c>
      <c r="L16" s="26">
        <v>57</v>
      </c>
      <c r="M16" s="78">
        <v>100</v>
      </c>
      <c r="N16" s="75">
        <v>2346</v>
      </c>
      <c r="O16" s="27">
        <v>100</v>
      </c>
      <c r="P16" s="26">
        <v>4293</v>
      </c>
      <c r="Q16" s="27">
        <v>100</v>
      </c>
    </row>
    <row r="17" spans="1:17" ht="19.5">
      <c r="A17" s="29" t="s">
        <v>130</v>
      </c>
      <c r="B17" s="145">
        <v>3342</v>
      </c>
      <c r="C17" s="146"/>
      <c r="D17" s="145">
        <v>3417</v>
      </c>
      <c r="E17" s="146"/>
      <c r="F17" s="145">
        <v>3063</v>
      </c>
      <c r="G17" s="146"/>
      <c r="H17" s="141">
        <v>3421</v>
      </c>
      <c r="I17" s="146"/>
      <c r="J17" s="141">
        <v>3262</v>
      </c>
      <c r="K17" s="146"/>
      <c r="L17" s="141">
        <v>3434</v>
      </c>
      <c r="M17" s="142"/>
      <c r="N17" s="149">
        <v>3338</v>
      </c>
      <c r="O17" s="146"/>
      <c r="P17" s="145">
        <v>3360</v>
      </c>
      <c r="Q17" s="146"/>
    </row>
    <row r="18" spans="1:17" ht="19.5">
      <c r="A18" s="35" t="s">
        <v>131</v>
      </c>
      <c r="B18" s="147">
        <v>3377</v>
      </c>
      <c r="C18" s="148"/>
      <c r="D18" s="147">
        <v>3459</v>
      </c>
      <c r="E18" s="148"/>
      <c r="F18" s="147">
        <v>3147</v>
      </c>
      <c r="G18" s="148"/>
      <c r="H18" s="143">
        <v>3430</v>
      </c>
      <c r="I18" s="148"/>
      <c r="J18" s="143">
        <v>3260</v>
      </c>
      <c r="K18" s="148"/>
      <c r="L18" s="143">
        <v>3530</v>
      </c>
      <c r="M18" s="144"/>
      <c r="N18" s="150">
        <v>3345</v>
      </c>
      <c r="O18" s="148"/>
      <c r="P18" s="147">
        <v>3374</v>
      </c>
      <c r="Q18" s="148"/>
    </row>
    <row r="20" spans="1:17" ht="19.5" customHeight="1">
      <c r="A20" s="151" t="s">
        <v>132</v>
      </c>
      <c r="B20" s="129"/>
      <c r="C20" s="129"/>
      <c r="D20" s="129"/>
      <c r="E20" s="129"/>
      <c r="F20" s="129"/>
      <c r="G20" s="129"/>
      <c r="H20" s="129"/>
      <c r="I20" s="129"/>
      <c r="J20" s="129"/>
      <c r="K20" s="129"/>
      <c r="L20" s="129"/>
      <c r="M20" s="129"/>
      <c r="N20" s="129"/>
      <c r="O20" s="129"/>
      <c r="P20" s="129"/>
      <c r="Q20" s="129"/>
    </row>
    <row r="21" ht="11.25" customHeight="1">
      <c r="A21" s="2"/>
    </row>
    <row r="22" spans="1:18" ht="19.5">
      <c r="A22" s="38" t="s">
        <v>64</v>
      </c>
      <c r="B22" s="37"/>
      <c r="C22" s="37"/>
      <c r="D22" s="37"/>
      <c r="E22" s="37"/>
      <c r="F22" s="37"/>
      <c r="G22" s="37"/>
      <c r="H22" s="37"/>
      <c r="I22" s="37"/>
      <c r="J22" s="37"/>
      <c r="K22" s="37"/>
      <c r="L22" s="37"/>
      <c r="M22" s="37"/>
      <c r="N22" s="37"/>
      <c r="O22" s="37"/>
      <c r="P22" s="37"/>
      <c r="Q22" s="37"/>
      <c r="R22" s="37"/>
    </row>
  </sheetData>
  <mergeCells count="32">
    <mergeCell ref="B7:M7"/>
    <mergeCell ref="A3:Q3"/>
    <mergeCell ref="A2:Q2"/>
    <mergeCell ref="A20:Q20"/>
    <mergeCell ref="A5:Q5"/>
    <mergeCell ref="A4:Q4"/>
    <mergeCell ref="A7:A9"/>
    <mergeCell ref="B8:C8"/>
    <mergeCell ref="D8:E8"/>
    <mergeCell ref="F8:G8"/>
    <mergeCell ref="B17:C17"/>
    <mergeCell ref="B18:C18"/>
    <mergeCell ref="D17:E17"/>
    <mergeCell ref="D18:E18"/>
    <mergeCell ref="F17:G17"/>
    <mergeCell ref="F18:G18"/>
    <mergeCell ref="H8:I8"/>
    <mergeCell ref="J8:K8"/>
    <mergeCell ref="H17:I17"/>
    <mergeCell ref="H18:I18"/>
    <mergeCell ref="J17:K17"/>
    <mergeCell ref="J18:K18"/>
    <mergeCell ref="L8:M8"/>
    <mergeCell ref="L17:M17"/>
    <mergeCell ref="L18:M18"/>
    <mergeCell ref="N7:Q7"/>
    <mergeCell ref="N8:O8"/>
    <mergeCell ref="P8:Q8"/>
    <mergeCell ref="P17:Q17"/>
    <mergeCell ref="P18:Q18"/>
    <mergeCell ref="N17:O17"/>
    <mergeCell ref="N18:O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5"/>
  <dimension ref="A2:Q20"/>
  <sheetViews>
    <sheetView workbookViewId="0" topLeftCell="B1">
      <selection activeCell="A1" sqref="A1"/>
    </sheetView>
  </sheetViews>
  <sheetFormatPr defaultColWidth="7.69921875" defaultRowHeight="19.5"/>
  <cols>
    <col min="1" max="1" width="14.09765625" style="1" customWidth="1"/>
    <col min="2" max="3" width="7.69921875" style="1" customWidth="1"/>
    <col min="4" max="5" width="8.5" style="1" customWidth="1"/>
    <col min="6" max="16384" width="7.69921875" style="1" customWidth="1"/>
  </cols>
  <sheetData>
    <row r="2" spans="1:17" ht="12.75">
      <c r="A2" s="114" t="s">
        <v>124</v>
      </c>
      <c r="B2" s="114"/>
      <c r="C2" s="114"/>
      <c r="D2" s="114"/>
      <c r="E2" s="114"/>
      <c r="F2" s="114"/>
      <c r="G2" s="114"/>
      <c r="H2" s="114"/>
      <c r="I2" s="114"/>
      <c r="J2" s="114"/>
      <c r="K2" s="114"/>
      <c r="L2" s="114"/>
      <c r="M2" s="114"/>
      <c r="N2" s="114"/>
      <c r="O2" s="114"/>
      <c r="P2" s="114"/>
      <c r="Q2" s="114"/>
    </row>
    <row r="3" spans="1:17" ht="12.75">
      <c r="A3" s="122" t="s">
        <v>223</v>
      </c>
      <c r="B3" s="122"/>
      <c r="C3" s="122"/>
      <c r="D3" s="122"/>
      <c r="E3" s="122"/>
      <c r="F3" s="122"/>
      <c r="G3" s="122"/>
      <c r="H3" s="122"/>
      <c r="I3" s="122"/>
      <c r="J3" s="122"/>
      <c r="K3" s="122"/>
      <c r="L3" s="122"/>
      <c r="M3" s="122"/>
      <c r="N3" s="122"/>
      <c r="O3" s="122"/>
      <c r="P3" s="122"/>
      <c r="Q3" s="122"/>
    </row>
    <row r="4" spans="1:17" ht="12.75">
      <c r="A4" s="122" t="s">
        <v>224</v>
      </c>
      <c r="B4" s="122"/>
      <c r="C4" s="122"/>
      <c r="D4" s="122"/>
      <c r="E4" s="122"/>
      <c r="F4" s="122"/>
      <c r="G4" s="122"/>
      <c r="H4" s="122"/>
      <c r="I4" s="122"/>
      <c r="J4" s="122"/>
      <c r="K4" s="122"/>
      <c r="L4" s="122"/>
      <c r="M4" s="122"/>
      <c r="N4" s="122"/>
      <c r="O4" s="122"/>
      <c r="P4" s="122"/>
      <c r="Q4" s="122"/>
    </row>
    <row r="5" spans="1:17" ht="12.75">
      <c r="A5" s="122" t="s">
        <v>204</v>
      </c>
      <c r="B5" s="122"/>
      <c r="C5" s="122"/>
      <c r="D5" s="122"/>
      <c r="E5" s="122"/>
      <c r="F5" s="122"/>
      <c r="G5" s="122"/>
      <c r="H5" s="122"/>
      <c r="I5" s="122"/>
      <c r="J5" s="122"/>
      <c r="K5" s="122"/>
      <c r="L5" s="122"/>
      <c r="M5" s="122"/>
      <c r="N5" s="122"/>
      <c r="O5" s="122"/>
      <c r="P5" s="122"/>
      <c r="Q5" s="122"/>
    </row>
    <row r="7" spans="1:17" ht="12.75">
      <c r="A7" s="131" t="s">
        <v>125</v>
      </c>
      <c r="B7" s="105" t="s">
        <v>0</v>
      </c>
      <c r="C7" s="126"/>
      <c r="D7" s="126"/>
      <c r="E7" s="126"/>
      <c r="F7" s="126"/>
      <c r="G7" s="126"/>
      <c r="H7" s="126"/>
      <c r="I7" s="126"/>
      <c r="J7" s="126"/>
      <c r="K7" s="126"/>
      <c r="L7" s="126"/>
      <c r="M7" s="107"/>
      <c r="N7" s="126" t="s">
        <v>209</v>
      </c>
      <c r="O7" s="126"/>
      <c r="P7" s="126"/>
      <c r="Q7" s="106"/>
    </row>
    <row r="8" spans="1:17" ht="12.75">
      <c r="A8" s="140"/>
      <c r="B8" s="110" t="s">
        <v>1</v>
      </c>
      <c r="C8" s="110"/>
      <c r="D8" s="110" t="s">
        <v>2</v>
      </c>
      <c r="E8" s="110"/>
      <c r="F8" s="110" t="s">
        <v>3</v>
      </c>
      <c r="G8" s="110"/>
      <c r="H8" s="105" t="s">
        <v>206</v>
      </c>
      <c r="I8" s="106"/>
      <c r="J8" s="105" t="s">
        <v>207</v>
      </c>
      <c r="K8" s="106"/>
      <c r="L8" s="105" t="s">
        <v>215</v>
      </c>
      <c r="M8" s="107"/>
      <c r="N8" s="111" t="s">
        <v>210</v>
      </c>
      <c r="O8" s="110"/>
      <c r="P8" s="110" t="s">
        <v>211</v>
      </c>
      <c r="Q8" s="110"/>
    </row>
    <row r="9" spans="1:17" ht="12.75">
      <c r="A9" s="132"/>
      <c r="B9" s="25" t="s">
        <v>6</v>
      </c>
      <c r="C9" s="25" t="s">
        <v>7</v>
      </c>
      <c r="D9" s="25" t="s">
        <v>6</v>
      </c>
      <c r="E9" s="25" t="s">
        <v>7</v>
      </c>
      <c r="F9" s="25" t="s">
        <v>6</v>
      </c>
      <c r="G9" s="25" t="s">
        <v>7</v>
      </c>
      <c r="H9" s="25" t="s">
        <v>6</v>
      </c>
      <c r="I9" s="25" t="s">
        <v>7</v>
      </c>
      <c r="J9" s="25" t="s">
        <v>6</v>
      </c>
      <c r="K9" s="25" t="s">
        <v>7</v>
      </c>
      <c r="L9" s="25" t="s">
        <v>6</v>
      </c>
      <c r="M9" s="63" t="s">
        <v>7</v>
      </c>
      <c r="N9" s="52" t="s">
        <v>6</v>
      </c>
      <c r="O9" s="25" t="s">
        <v>7</v>
      </c>
      <c r="P9" s="25" t="s">
        <v>6</v>
      </c>
      <c r="Q9" s="25" t="s">
        <v>7</v>
      </c>
    </row>
    <row r="10" spans="1:17" ht="12.75">
      <c r="A10" s="18"/>
      <c r="B10" s="18"/>
      <c r="C10" s="18"/>
      <c r="D10" s="18"/>
      <c r="E10" s="18"/>
      <c r="F10" s="18"/>
      <c r="G10" s="18"/>
      <c r="H10" s="18"/>
      <c r="I10" s="18"/>
      <c r="J10" s="18"/>
      <c r="K10" s="18"/>
      <c r="L10" s="18"/>
      <c r="M10" s="81"/>
      <c r="N10" s="79"/>
      <c r="O10" s="18"/>
      <c r="P10" s="18"/>
      <c r="Q10" s="18"/>
    </row>
    <row r="11" spans="1:17" ht="12.75">
      <c r="A11" s="19" t="s">
        <v>8</v>
      </c>
      <c r="B11" s="20">
        <v>6392</v>
      </c>
      <c r="C11" s="21">
        <v>6.1</v>
      </c>
      <c r="D11" s="20">
        <v>4218</v>
      </c>
      <c r="E11" s="21">
        <v>4.8</v>
      </c>
      <c r="F11" s="20">
        <v>2073</v>
      </c>
      <c r="G11" s="21">
        <v>12.8</v>
      </c>
      <c r="H11" s="20">
        <v>22</v>
      </c>
      <c r="I11" s="21">
        <v>4.8</v>
      </c>
      <c r="J11" s="20">
        <v>64</v>
      </c>
      <c r="K11" s="21">
        <v>6.2</v>
      </c>
      <c r="L11" s="20">
        <v>3</v>
      </c>
      <c r="M11" s="69" t="s">
        <v>100</v>
      </c>
      <c r="N11" s="71">
        <v>91</v>
      </c>
      <c r="O11" s="21">
        <v>5</v>
      </c>
      <c r="P11" s="20">
        <v>119</v>
      </c>
      <c r="Q11" s="21">
        <v>4.5</v>
      </c>
    </row>
    <row r="12" spans="1:17" ht="12.75">
      <c r="A12" s="19" t="s">
        <v>9</v>
      </c>
      <c r="B12" s="20">
        <v>2378</v>
      </c>
      <c r="C12" s="21">
        <v>9.6</v>
      </c>
      <c r="D12" s="20">
        <v>1191</v>
      </c>
      <c r="E12" s="21">
        <v>7.1</v>
      </c>
      <c r="F12" s="20">
        <v>1154</v>
      </c>
      <c r="G12" s="21">
        <v>15.2</v>
      </c>
      <c r="H12" s="20">
        <v>16</v>
      </c>
      <c r="I12" s="21">
        <v>7.6</v>
      </c>
      <c r="J12" s="20">
        <v>11</v>
      </c>
      <c r="K12" s="21">
        <v>4.6</v>
      </c>
      <c r="L12" s="20">
        <v>1</v>
      </c>
      <c r="M12" s="69" t="s">
        <v>100</v>
      </c>
      <c r="N12" s="71">
        <v>16</v>
      </c>
      <c r="O12" s="21">
        <v>4.9</v>
      </c>
      <c r="P12" s="20">
        <v>67</v>
      </c>
      <c r="Q12" s="21">
        <v>6.3</v>
      </c>
    </row>
    <row r="13" spans="1:17" ht="12.75">
      <c r="A13" s="19" t="s">
        <v>10</v>
      </c>
      <c r="B13" s="20">
        <v>2004</v>
      </c>
      <c r="C13" s="21">
        <v>15.1</v>
      </c>
      <c r="D13" s="20">
        <v>806</v>
      </c>
      <c r="E13" s="21">
        <v>11.1</v>
      </c>
      <c r="F13" s="20">
        <v>1168</v>
      </c>
      <c r="G13" s="21">
        <v>20.6</v>
      </c>
      <c r="H13" s="20">
        <v>8</v>
      </c>
      <c r="I13" s="21">
        <v>9.8</v>
      </c>
      <c r="J13" s="20">
        <v>8</v>
      </c>
      <c r="K13" s="21">
        <v>5.8</v>
      </c>
      <c r="L13" s="28" t="s">
        <v>101</v>
      </c>
      <c r="M13" s="68" t="s">
        <v>101</v>
      </c>
      <c r="N13" s="71">
        <v>15</v>
      </c>
      <c r="O13" s="21">
        <v>7.6</v>
      </c>
      <c r="P13" s="20">
        <v>54</v>
      </c>
      <c r="Q13" s="21">
        <v>9.3</v>
      </c>
    </row>
    <row r="14" spans="1:17" ht="12.75">
      <c r="A14" s="19" t="s">
        <v>11</v>
      </c>
      <c r="B14" s="20">
        <v>55</v>
      </c>
      <c r="C14" s="21">
        <v>9.4</v>
      </c>
      <c r="D14" s="20">
        <v>26</v>
      </c>
      <c r="E14" s="21">
        <v>6.3</v>
      </c>
      <c r="F14" s="20">
        <v>28</v>
      </c>
      <c r="G14" s="21">
        <v>18.5</v>
      </c>
      <c r="H14" s="28" t="s">
        <v>101</v>
      </c>
      <c r="I14" s="28" t="s">
        <v>101</v>
      </c>
      <c r="J14" s="20">
        <v>1</v>
      </c>
      <c r="K14" s="31" t="s">
        <v>100</v>
      </c>
      <c r="L14" s="28" t="s">
        <v>101</v>
      </c>
      <c r="M14" s="68" t="s">
        <v>101</v>
      </c>
      <c r="N14" s="71">
        <v>1</v>
      </c>
      <c r="O14" s="31" t="s">
        <v>100</v>
      </c>
      <c r="P14" s="28">
        <v>2</v>
      </c>
      <c r="Q14" s="28" t="s">
        <v>100</v>
      </c>
    </row>
    <row r="15" spans="1:17" ht="12.75">
      <c r="A15" s="12"/>
      <c r="B15" s="20"/>
      <c r="C15" s="20"/>
      <c r="D15" s="20"/>
      <c r="E15" s="21"/>
      <c r="F15" s="20"/>
      <c r="G15" s="20"/>
      <c r="H15" s="20"/>
      <c r="I15" s="20"/>
      <c r="J15" s="20"/>
      <c r="K15" s="20"/>
      <c r="L15" s="20"/>
      <c r="M15" s="82"/>
      <c r="N15" s="71"/>
      <c r="O15" s="21"/>
      <c r="P15" s="20"/>
      <c r="Q15" s="12"/>
    </row>
    <row r="16" spans="1:17" ht="19.5" customHeight="1">
      <c r="A16" s="25" t="s">
        <v>12</v>
      </c>
      <c r="B16" s="26">
        <v>10829</v>
      </c>
      <c r="C16" s="27">
        <v>7.5</v>
      </c>
      <c r="D16" s="26">
        <v>6241</v>
      </c>
      <c r="E16" s="27">
        <v>5.6</v>
      </c>
      <c r="F16" s="26">
        <v>4423</v>
      </c>
      <c r="G16" s="27">
        <v>14.9</v>
      </c>
      <c r="H16" s="26">
        <v>46</v>
      </c>
      <c r="I16" s="27">
        <v>6.1</v>
      </c>
      <c r="J16" s="26">
        <v>84</v>
      </c>
      <c r="K16" s="27">
        <v>5.9</v>
      </c>
      <c r="L16" s="26">
        <v>4</v>
      </c>
      <c r="M16" s="84" t="s">
        <v>100</v>
      </c>
      <c r="N16" s="75">
        <v>123</v>
      </c>
      <c r="O16" s="27">
        <v>5.2</v>
      </c>
      <c r="P16" s="26">
        <v>242</v>
      </c>
      <c r="Q16" s="27">
        <v>5.6</v>
      </c>
    </row>
    <row r="17" spans="1:17" ht="12.75">
      <c r="A17" s="3"/>
      <c r="B17" s="4"/>
      <c r="C17" s="5"/>
      <c r="D17" s="4"/>
      <c r="E17" s="5"/>
      <c r="F17" s="4"/>
      <c r="G17" s="5"/>
      <c r="H17" s="5"/>
      <c r="I17" s="5"/>
      <c r="J17" s="5"/>
      <c r="K17" s="5"/>
      <c r="L17" s="5"/>
      <c r="M17" s="5"/>
      <c r="N17" s="4"/>
      <c r="O17" s="5"/>
      <c r="P17" s="4"/>
      <c r="Q17" s="5"/>
    </row>
    <row r="18" spans="1:17" ht="31.5" customHeight="1">
      <c r="A18" s="128" t="s">
        <v>225</v>
      </c>
      <c r="B18" s="128"/>
      <c r="C18" s="128"/>
      <c r="D18" s="128"/>
      <c r="E18" s="128"/>
      <c r="F18" s="128"/>
      <c r="G18" s="128"/>
      <c r="H18" s="128"/>
      <c r="I18" s="128"/>
      <c r="J18" s="128"/>
      <c r="K18" s="128"/>
      <c r="L18" s="128"/>
      <c r="M18" s="128"/>
      <c r="N18" s="128"/>
      <c r="O18" s="128"/>
      <c r="P18" s="128"/>
      <c r="Q18" s="128"/>
    </row>
    <row r="20" ht="12.75">
      <c r="A20" s="38" t="s">
        <v>64</v>
      </c>
    </row>
  </sheetData>
  <mergeCells count="16">
    <mergeCell ref="A18:Q18"/>
    <mergeCell ref="A5:Q5"/>
    <mergeCell ref="A4:Q4"/>
    <mergeCell ref="A3:Q3"/>
    <mergeCell ref="L8:M8"/>
    <mergeCell ref="N7:Q7"/>
    <mergeCell ref="B7:M7"/>
    <mergeCell ref="A2:Q2"/>
    <mergeCell ref="A7:A9"/>
    <mergeCell ref="B8:C8"/>
    <mergeCell ref="D8:E8"/>
    <mergeCell ref="F8:G8"/>
    <mergeCell ref="N8:O8"/>
    <mergeCell ref="P8:Q8"/>
    <mergeCell ref="H8:I8"/>
    <mergeCell ref="J8:K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6"/>
  <dimension ref="A2:K25"/>
  <sheetViews>
    <sheetView workbookViewId="0" topLeftCell="A1">
      <selection activeCell="A1" sqref="A1"/>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1" ht="12.75">
      <c r="A2" s="135" t="s">
        <v>126</v>
      </c>
      <c r="B2" s="135"/>
      <c r="C2" s="135"/>
      <c r="D2" s="135"/>
      <c r="E2" s="135"/>
      <c r="F2" s="135"/>
      <c r="G2" s="135"/>
      <c r="H2" s="135"/>
      <c r="I2" s="135"/>
      <c r="J2" s="135"/>
      <c r="K2" s="135"/>
    </row>
    <row r="3" spans="1:11" ht="12.75">
      <c r="A3" s="122" t="s">
        <v>150</v>
      </c>
      <c r="B3" s="122"/>
      <c r="C3" s="122"/>
      <c r="D3" s="122"/>
      <c r="E3" s="122"/>
      <c r="F3" s="122"/>
      <c r="G3" s="122"/>
      <c r="H3" s="122"/>
      <c r="I3" s="122"/>
      <c r="J3" s="122"/>
      <c r="K3" s="122"/>
    </row>
    <row r="4" spans="1:11" ht="12.75">
      <c r="A4" s="122" t="s">
        <v>152</v>
      </c>
      <c r="B4" s="122"/>
      <c r="C4" s="122"/>
      <c r="D4" s="122"/>
      <c r="E4" s="122"/>
      <c r="F4" s="122"/>
      <c r="G4" s="122"/>
      <c r="H4" s="122"/>
      <c r="I4" s="122"/>
      <c r="J4" s="122"/>
      <c r="K4" s="122"/>
    </row>
    <row r="5" spans="1:11" ht="12.75">
      <c r="A5" s="122" t="s">
        <v>204</v>
      </c>
      <c r="B5" s="122"/>
      <c r="C5" s="122"/>
      <c r="D5" s="122"/>
      <c r="E5" s="122"/>
      <c r="F5" s="122"/>
      <c r="G5" s="122"/>
      <c r="H5" s="122"/>
      <c r="I5" s="122"/>
      <c r="J5" s="122"/>
      <c r="K5" s="122"/>
    </row>
    <row r="7" spans="1:11" ht="12.75">
      <c r="A7" s="131" t="s">
        <v>98</v>
      </c>
      <c r="B7" s="130" t="s">
        <v>0</v>
      </c>
      <c r="C7" s="130"/>
      <c r="D7" s="130"/>
      <c r="E7" s="130"/>
      <c r="F7" s="130"/>
      <c r="G7" s="130"/>
      <c r="H7" s="130"/>
      <c r="I7" s="130"/>
      <c r="J7" s="130"/>
      <c r="K7" s="130"/>
    </row>
    <row r="8" spans="1:11" ht="12.75">
      <c r="A8" s="140"/>
      <c r="B8" s="110" t="s">
        <v>1</v>
      </c>
      <c r="C8" s="110"/>
      <c r="D8" s="110" t="s">
        <v>2</v>
      </c>
      <c r="E8" s="110"/>
      <c r="F8" s="110" t="s">
        <v>3</v>
      </c>
      <c r="G8" s="110"/>
      <c r="H8" s="110" t="s">
        <v>4</v>
      </c>
      <c r="I8" s="110"/>
      <c r="J8" s="110" t="s">
        <v>5</v>
      </c>
      <c r="K8" s="110"/>
    </row>
    <row r="9" spans="1:11" ht="12.75">
      <c r="A9" s="132"/>
      <c r="B9" s="25" t="s">
        <v>6</v>
      </c>
      <c r="C9" s="25" t="s">
        <v>123</v>
      </c>
      <c r="D9" s="25" t="s">
        <v>6</v>
      </c>
      <c r="E9" s="25" t="s">
        <v>123</v>
      </c>
      <c r="F9" s="25" t="s">
        <v>6</v>
      </c>
      <c r="G9" s="25" t="s">
        <v>123</v>
      </c>
      <c r="H9" s="25" t="s">
        <v>6</v>
      </c>
      <c r="I9" s="25" t="s">
        <v>123</v>
      </c>
      <c r="J9" s="25" t="s">
        <v>6</v>
      </c>
      <c r="K9" s="25" t="s">
        <v>123</v>
      </c>
    </row>
    <row r="10" spans="1:11" ht="12.75">
      <c r="A10" s="18"/>
      <c r="B10" s="18"/>
      <c r="C10" s="18"/>
      <c r="D10" s="18"/>
      <c r="E10" s="18"/>
      <c r="F10" s="18"/>
      <c r="G10" s="18"/>
      <c r="H10" s="18"/>
      <c r="I10" s="18"/>
      <c r="J10" s="18"/>
      <c r="K10" s="18"/>
    </row>
    <row r="11" spans="1:11" ht="12.75">
      <c r="A11" s="19" t="s">
        <v>67</v>
      </c>
      <c r="B11" s="20">
        <v>2</v>
      </c>
      <c r="C11" s="31" t="s">
        <v>100</v>
      </c>
      <c r="D11" s="20">
        <v>2</v>
      </c>
      <c r="E11" s="31" t="s">
        <v>100</v>
      </c>
      <c r="F11" s="28" t="s">
        <v>101</v>
      </c>
      <c r="G11" s="28" t="s">
        <v>101</v>
      </c>
      <c r="H11" s="28" t="s">
        <v>101</v>
      </c>
      <c r="I11" s="28" t="s">
        <v>101</v>
      </c>
      <c r="J11" s="28" t="s">
        <v>101</v>
      </c>
      <c r="K11" s="28" t="s">
        <v>101</v>
      </c>
    </row>
    <row r="12" spans="1:11" ht="12.75">
      <c r="A12" s="19" t="s">
        <v>68</v>
      </c>
      <c r="B12" s="20">
        <v>240</v>
      </c>
      <c r="C12" s="21">
        <v>130.9</v>
      </c>
      <c r="D12" s="20">
        <v>165</v>
      </c>
      <c r="E12" s="21">
        <v>154.4</v>
      </c>
      <c r="F12" s="20">
        <v>72</v>
      </c>
      <c r="G12" s="21">
        <v>97.6</v>
      </c>
      <c r="H12" s="20">
        <v>1</v>
      </c>
      <c r="I12" s="31" t="s">
        <v>100</v>
      </c>
      <c r="J12" s="20">
        <v>2</v>
      </c>
      <c r="K12" s="31" t="s">
        <v>100</v>
      </c>
    </row>
    <row r="13" spans="1:11" ht="12.75">
      <c r="A13" s="19" t="s">
        <v>69</v>
      </c>
      <c r="B13" s="20">
        <v>487</v>
      </c>
      <c r="C13" s="21">
        <v>130.1</v>
      </c>
      <c r="D13" s="20">
        <v>389</v>
      </c>
      <c r="E13" s="21">
        <v>143.5</v>
      </c>
      <c r="F13" s="20">
        <v>90</v>
      </c>
      <c r="G13" s="21">
        <v>92.4</v>
      </c>
      <c r="H13" s="20">
        <v>8</v>
      </c>
      <c r="I13" s="21">
        <v>153.8</v>
      </c>
      <c r="J13" s="28" t="s">
        <v>101</v>
      </c>
      <c r="K13" s="28" t="s">
        <v>101</v>
      </c>
    </row>
    <row r="14" spans="1:11" ht="12.75">
      <c r="A14" s="19" t="s">
        <v>70</v>
      </c>
      <c r="B14" s="20">
        <v>639</v>
      </c>
      <c r="C14" s="21">
        <v>147.8</v>
      </c>
      <c r="D14" s="20">
        <v>567</v>
      </c>
      <c r="E14" s="21">
        <v>157.5</v>
      </c>
      <c r="F14" s="20">
        <v>61</v>
      </c>
      <c r="G14" s="21">
        <v>95.4</v>
      </c>
      <c r="H14" s="20">
        <v>8</v>
      </c>
      <c r="I14" s="21">
        <v>114.1</v>
      </c>
      <c r="J14" s="20">
        <v>3</v>
      </c>
      <c r="K14" s="31" t="s">
        <v>100</v>
      </c>
    </row>
    <row r="15" spans="1:11" ht="12.75">
      <c r="A15" s="19" t="s">
        <v>71</v>
      </c>
      <c r="B15" s="20">
        <v>512</v>
      </c>
      <c r="C15" s="21">
        <v>162.6</v>
      </c>
      <c r="D15" s="20">
        <v>461</v>
      </c>
      <c r="E15" s="21">
        <v>171.4</v>
      </c>
      <c r="F15" s="20">
        <v>42</v>
      </c>
      <c r="G15" s="21">
        <v>106.7</v>
      </c>
      <c r="H15" s="20">
        <v>7</v>
      </c>
      <c r="I15" s="21">
        <v>134.9</v>
      </c>
      <c r="J15" s="20">
        <v>2</v>
      </c>
      <c r="K15" s="31" t="s">
        <v>100</v>
      </c>
    </row>
    <row r="16" spans="1:11" ht="12.75">
      <c r="A16" s="19" t="s">
        <v>72</v>
      </c>
      <c r="B16" s="20">
        <v>201</v>
      </c>
      <c r="C16" s="21">
        <v>179.5</v>
      </c>
      <c r="D16" s="20">
        <v>184</v>
      </c>
      <c r="E16" s="21">
        <v>198.3</v>
      </c>
      <c r="F16" s="20">
        <v>14</v>
      </c>
      <c r="G16" s="21">
        <v>84.1</v>
      </c>
      <c r="H16" s="20">
        <v>3</v>
      </c>
      <c r="I16" s="31" t="s">
        <v>100</v>
      </c>
      <c r="J16" s="28" t="s">
        <v>101</v>
      </c>
      <c r="K16" s="28" t="s">
        <v>101</v>
      </c>
    </row>
    <row r="17" spans="1:11" ht="12.75">
      <c r="A17" s="19" t="s">
        <v>73</v>
      </c>
      <c r="B17" s="20">
        <v>26</v>
      </c>
      <c r="C17" s="21">
        <v>156.3</v>
      </c>
      <c r="D17" s="20">
        <v>24</v>
      </c>
      <c r="E17" s="21">
        <v>181.3</v>
      </c>
      <c r="F17" s="20">
        <v>1</v>
      </c>
      <c r="G17" s="31" t="s">
        <v>100</v>
      </c>
      <c r="H17" s="20">
        <v>1</v>
      </c>
      <c r="I17" s="31" t="s">
        <v>100</v>
      </c>
      <c r="J17" s="28" t="s">
        <v>101</v>
      </c>
      <c r="K17" s="28" t="s">
        <v>101</v>
      </c>
    </row>
    <row r="18" spans="1:11" ht="12.75">
      <c r="A18" s="19" t="s">
        <v>16</v>
      </c>
      <c r="B18" s="56">
        <v>1</v>
      </c>
      <c r="C18" s="56" t="s">
        <v>100</v>
      </c>
      <c r="D18" s="56" t="s">
        <v>101</v>
      </c>
      <c r="E18" s="56" t="s">
        <v>101</v>
      </c>
      <c r="F18" s="28">
        <v>1</v>
      </c>
      <c r="G18" s="31" t="s">
        <v>100</v>
      </c>
      <c r="H18" s="28" t="s">
        <v>101</v>
      </c>
      <c r="I18" s="28" t="s">
        <v>101</v>
      </c>
      <c r="J18" s="28" t="s">
        <v>101</v>
      </c>
      <c r="K18" s="28" t="s">
        <v>101</v>
      </c>
    </row>
    <row r="19" spans="1:11" ht="12.75">
      <c r="A19" s="19"/>
      <c r="B19" s="12"/>
      <c r="C19" s="21"/>
      <c r="D19" s="20"/>
      <c r="E19" s="21"/>
      <c r="F19" s="12"/>
      <c r="G19" s="21"/>
      <c r="H19" s="12"/>
      <c r="I19" s="21"/>
      <c r="J19" s="12"/>
      <c r="K19" s="21"/>
    </row>
    <row r="20" spans="1:11" ht="19.5" customHeight="1">
      <c r="A20" s="25" t="s">
        <v>12</v>
      </c>
      <c r="B20" s="26">
        <v>2108</v>
      </c>
      <c r="C20" s="27">
        <v>146.6</v>
      </c>
      <c r="D20" s="26">
        <v>1792</v>
      </c>
      <c r="E20" s="27">
        <v>160.8</v>
      </c>
      <c r="F20" s="26">
        <v>281</v>
      </c>
      <c r="G20" s="27">
        <v>94.8</v>
      </c>
      <c r="H20" s="26">
        <v>28</v>
      </c>
      <c r="I20" s="27">
        <v>126</v>
      </c>
      <c r="J20" s="26">
        <v>11</v>
      </c>
      <c r="K20" s="27">
        <v>224.5</v>
      </c>
    </row>
    <row r="21" spans="1:11" ht="25.5">
      <c r="A21" s="22" t="s">
        <v>99</v>
      </c>
      <c r="B21" s="136">
        <v>27</v>
      </c>
      <c r="C21" s="121"/>
      <c r="D21" s="136">
        <v>27</v>
      </c>
      <c r="E21" s="121"/>
      <c r="F21" s="136">
        <v>23</v>
      </c>
      <c r="G21" s="121"/>
      <c r="H21" s="136">
        <v>27</v>
      </c>
      <c r="I21" s="121"/>
      <c r="J21" s="136">
        <v>27</v>
      </c>
      <c r="K21" s="121"/>
    </row>
    <row r="23" ht="12.75">
      <c r="A23" s="2" t="s">
        <v>222</v>
      </c>
    </row>
    <row r="25" ht="12.75">
      <c r="A25" s="38" t="s">
        <v>64</v>
      </c>
    </row>
  </sheetData>
  <mergeCells count="16">
    <mergeCell ref="A2:K2"/>
    <mergeCell ref="B21:C21"/>
    <mergeCell ref="A5:K5"/>
    <mergeCell ref="A4:K4"/>
    <mergeCell ref="A3:K3"/>
    <mergeCell ref="J21:K21"/>
    <mergeCell ref="H21:I21"/>
    <mergeCell ref="F21:G21"/>
    <mergeCell ref="D21:E21"/>
    <mergeCell ref="A7:A9"/>
    <mergeCell ref="B7:K7"/>
    <mergeCell ref="B8:C8"/>
    <mergeCell ref="D8:E8"/>
    <mergeCell ref="F8:G8"/>
    <mergeCell ref="H8:I8"/>
    <mergeCell ref="J8:K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7"/>
  <dimension ref="A2:Q28"/>
  <sheetViews>
    <sheetView workbookViewId="0" topLeftCell="A1">
      <selection activeCell="A1" sqref="A1"/>
    </sheetView>
  </sheetViews>
  <sheetFormatPr defaultColWidth="7.69921875" defaultRowHeight="19.5"/>
  <cols>
    <col min="1" max="1" width="24.5" style="1" customWidth="1"/>
    <col min="2" max="2" width="6.8984375" style="1" customWidth="1"/>
    <col min="3" max="3" width="6.09765625" style="1" customWidth="1"/>
    <col min="4" max="4" width="6.8984375" style="1" customWidth="1"/>
    <col min="5" max="17" width="6.09765625" style="1" customWidth="1"/>
    <col min="18" max="16384" width="7.69921875" style="1" customWidth="1"/>
  </cols>
  <sheetData>
    <row r="2" spans="1:17" ht="12.75">
      <c r="A2" s="114" t="s">
        <v>127</v>
      </c>
      <c r="B2" s="114"/>
      <c r="C2" s="114"/>
      <c r="D2" s="114"/>
      <c r="E2" s="114"/>
      <c r="F2" s="114"/>
      <c r="G2" s="114"/>
      <c r="H2" s="114"/>
      <c r="I2" s="114"/>
      <c r="J2" s="114"/>
      <c r="K2" s="114"/>
      <c r="L2" s="114"/>
      <c r="M2" s="114"/>
      <c r="N2" s="114"/>
      <c r="O2" s="114"/>
      <c r="P2" s="114"/>
      <c r="Q2" s="114"/>
    </row>
    <row r="3" spans="1:17" ht="12.75">
      <c r="A3" s="122" t="s">
        <v>221</v>
      </c>
      <c r="B3" s="122"/>
      <c r="C3" s="122"/>
      <c r="D3" s="122"/>
      <c r="E3" s="122"/>
      <c r="F3" s="122"/>
      <c r="G3" s="122"/>
      <c r="H3" s="122"/>
      <c r="I3" s="122"/>
      <c r="J3" s="122"/>
      <c r="K3" s="122"/>
      <c r="L3" s="122"/>
      <c r="M3" s="122"/>
      <c r="N3" s="122"/>
      <c r="O3" s="122"/>
      <c r="P3" s="122"/>
      <c r="Q3" s="122"/>
    </row>
    <row r="4" spans="1:17" ht="12.75">
      <c r="A4" s="122" t="s">
        <v>204</v>
      </c>
      <c r="B4" s="122"/>
      <c r="C4" s="122"/>
      <c r="D4" s="122"/>
      <c r="E4" s="122"/>
      <c r="F4" s="122"/>
      <c r="G4" s="122"/>
      <c r="H4" s="122"/>
      <c r="I4" s="122"/>
      <c r="J4" s="122"/>
      <c r="K4" s="122"/>
      <c r="L4" s="122"/>
      <c r="M4" s="122"/>
      <c r="N4" s="122"/>
      <c r="O4" s="122"/>
      <c r="P4" s="122"/>
      <c r="Q4" s="122"/>
    </row>
    <row r="5" spans="1:17" ht="12.75">
      <c r="A5" s="3"/>
      <c r="B5" s="3"/>
      <c r="C5" s="3"/>
      <c r="D5" s="3"/>
      <c r="E5" s="3"/>
      <c r="F5" s="3"/>
      <c r="G5" s="3"/>
      <c r="H5" s="3"/>
      <c r="I5" s="3"/>
      <c r="J5" s="3"/>
      <c r="K5" s="3"/>
      <c r="L5" s="3"/>
      <c r="M5" s="3"/>
      <c r="N5" s="3"/>
      <c r="O5" s="3"/>
      <c r="P5" s="3"/>
      <c r="Q5" s="3"/>
    </row>
    <row r="6" spans="1:17" ht="12.75">
      <c r="A6" s="123" t="s">
        <v>154</v>
      </c>
      <c r="B6" s="152" t="s">
        <v>208</v>
      </c>
      <c r="C6" s="153"/>
      <c r="D6" s="153"/>
      <c r="E6" s="153"/>
      <c r="F6" s="153"/>
      <c r="G6" s="153"/>
      <c r="H6" s="153"/>
      <c r="I6" s="153"/>
      <c r="J6" s="153"/>
      <c r="K6" s="153"/>
      <c r="L6" s="153"/>
      <c r="M6" s="154"/>
      <c r="N6" s="153" t="s">
        <v>209</v>
      </c>
      <c r="O6" s="153"/>
      <c r="P6" s="153"/>
      <c r="Q6" s="155"/>
    </row>
    <row r="7" spans="1:17" ht="12.75">
      <c r="A7" s="124"/>
      <c r="B7" s="130" t="s">
        <v>1</v>
      </c>
      <c r="C7" s="130"/>
      <c r="D7" s="130" t="s">
        <v>2</v>
      </c>
      <c r="E7" s="130"/>
      <c r="F7" s="130" t="s">
        <v>3</v>
      </c>
      <c r="G7" s="130"/>
      <c r="H7" s="105" t="s">
        <v>206</v>
      </c>
      <c r="I7" s="106"/>
      <c r="J7" s="105" t="s">
        <v>207</v>
      </c>
      <c r="K7" s="106"/>
      <c r="L7" s="105" t="s">
        <v>215</v>
      </c>
      <c r="M7" s="107"/>
      <c r="N7" s="106" t="s">
        <v>210</v>
      </c>
      <c r="O7" s="130"/>
      <c r="P7" s="130" t="s">
        <v>211</v>
      </c>
      <c r="Q7" s="130"/>
    </row>
    <row r="8" spans="1:17" ht="12.75">
      <c r="A8" s="117"/>
      <c r="B8" s="24" t="s">
        <v>6</v>
      </c>
      <c r="C8" s="24" t="s">
        <v>7</v>
      </c>
      <c r="D8" s="24" t="s">
        <v>6</v>
      </c>
      <c r="E8" s="24" t="s">
        <v>7</v>
      </c>
      <c r="F8" s="24" t="s">
        <v>6</v>
      </c>
      <c r="G8" s="24" t="s">
        <v>7</v>
      </c>
      <c r="H8" s="24" t="s">
        <v>6</v>
      </c>
      <c r="I8" s="24" t="s">
        <v>7</v>
      </c>
      <c r="J8" s="24" t="s">
        <v>6</v>
      </c>
      <c r="K8" s="24" t="s">
        <v>7</v>
      </c>
      <c r="L8" s="24" t="s">
        <v>6</v>
      </c>
      <c r="M8" s="64" t="s">
        <v>7</v>
      </c>
      <c r="N8" s="44" t="s">
        <v>6</v>
      </c>
      <c r="O8" s="24" t="s">
        <v>7</v>
      </c>
      <c r="P8" s="24" t="s">
        <v>6</v>
      </c>
      <c r="Q8" s="24" t="s">
        <v>7</v>
      </c>
    </row>
    <row r="9" spans="1:17" ht="12.75">
      <c r="A9" s="12"/>
      <c r="B9" s="12"/>
      <c r="C9" s="12"/>
      <c r="D9" s="12"/>
      <c r="E9" s="12"/>
      <c r="F9" s="12"/>
      <c r="G9" s="12"/>
      <c r="H9" s="12"/>
      <c r="I9" s="12"/>
      <c r="J9" s="12"/>
      <c r="K9" s="12"/>
      <c r="L9" s="12"/>
      <c r="M9" s="65"/>
      <c r="N9" s="39"/>
      <c r="O9" s="12"/>
      <c r="P9" s="12"/>
      <c r="Q9" s="12"/>
    </row>
    <row r="10" spans="1:17" ht="12.75">
      <c r="A10" s="29" t="s">
        <v>18</v>
      </c>
      <c r="B10" s="20">
        <v>8276</v>
      </c>
      <c r="C10" s="21">
        <v>5.754135176288179</v>
      </c>
      <c r="D10" s="20">
        <v>5803</v>
      </c>
      <c r="E10" s="21">
        <v>5.206445477220119</v>
      </c>
      <c r="F10" s="20">
        <v>2324</v>
      </c>
      <c r="G10" s="21">
        <v>7.836525492311843</v>
      </c>
      <c r="H10" s="20">
        <v>44</v>
      </c>
      <c r="I10" s="21">
        <v>5.866666666666666</v>
      </c>
      <c r="J10" s="20">
        <v>81</v>
      </c>
      <c r="K10" s="21">
        <v>5.720338983050848</v>
      </c>
      <c r="L10" s="20">
        <v>2</v>
      </c>
      <c r="M10" s="70">
        <v>3.508771929824561</v>
      </c>
      <c r="N10" s="71">
        <v>110</v>
      </c>
      <c r="O10" s="21">
        <v>4.6888320545609545</v>
      </c>
      <c r="P10" s="20">
        <v>270</v>
      </c>
      <c r="Q10" s="21">
        <v>6.289308176100629</v>
      </c>
    </row>
    <row r="11" spans="1:17" ht="12.75">
      <c r="A11" s="29" t="s">
        <v>20</v>
      </c>
      <c r="B11" s="20">
        <v>6115</v>
      </c>
      <c r="C11" s="21">
        <v>4.251635645602008</v>
      </c>
      <c r="D11" s="20">
        <v>5132</v>
      </c>
      <c r="E11" s="21">
        <v>4.604424985196218</v>
      </c>
      <c r="F11" s="20">
        <v>872</v>
      </c>
      <c r="G11" s="21">
        <v>2.940383059077421</v>
      </c>
      <c r="H11" s="20">
        <v>40</v>
      </c>
      <c r="I11" s="21">
        <v>5.333333333333334</v>
      </c>
      <c r="J11" s="20">
        <v>50</v>
      </c>
      <c r="K11" s="21">
        <v>3.531073446327684</v>
      </c>
      <c r="L11" s="20">
        <v>3</v>
      </c>
      <c r="M11" s="70">
        <v>5.263157894736842</v>
      </c>
      <c r="N11" s="71">
        <v>82</v>
      </c>
      <c r="O11" s="21">
        <v>3.495311167945439</v>
      </c>
      <c r="P11" s="20">
        <v>170</v>
      </c>
      <c r="Q11" s="21">
        <v>3.9599347775448406</v>
      </c>
    </row>
    <row r="12" spans="1:17" ht="12.75">
      <c r="A12" s="29" t="s">
        <v>19</v>
      </c>
      <c r="B12" s="20">
        <v>6096</v>
      </c>
      <c r="C12" s="21">
        <v>4.238425330431699</v>
      </c>
      <c r="D12" s="20">
        <v>4657</v>
      </c>
      <c r="E12" s="21">
        <v>4.178255486371548</v>
      </c>
      <c r="F12" s="20">
        <v>1340</v>
      </c>
      <c r="G12" s="21">
        <v>4.518478554086863</v>
      </c>
      <c r="H12" s="20">
        <v>31</v>
      </c>
      <c r="I12" s="21">
        <v>4.133333333333333</v>
      </c>
      <c r="J12" s="20">
        <v>44</v>
      </c>
      <c r="K12" s="21">
        <v>3.1073446327683616</v>
      </c>
      <c r="L12" s="20">
        <v>2</v>
      </c>
      <c r="M12" s="70">
        <v>3.508771929824561</v>
      </c>
      <c r="N12" s="71">
        <v>78</v>
      </c>
      <c r="O12" s="21">
        <v>3.324808184143223</v>
      </c>
      <c r="P12" s="20">
        <v>121</v>
      </c>
      <c r="Q12" s="21">
        <v>2.818541812252504</v>
      </c>
    </row>
    <row r="13" spans="1:17" ht="12.75">
      <c r="A13" s="29" t="s">
        <v>22</v>
      </c>
      <c r="B13" s="20">
        <v>5153</v>
      </c>
      <c r="C13" s="21">
        <v>3.5827765301369006</v>
      </c>
      <c r="D13" s="20">
        <v>4304</v>
      </c>
      <c r="E13" s="21">
        <v>3.861544258823952</v>
      </c>
      <c r="F13" s="20">
        <v>717</v>
      </c>
      <c r="G13" s="21">
        <v>2.4177232263285675</v>
      </c>
      <c r="H13" s="20">
        <v>34</v>
      </c>
      <c r="I13" s="21">
        <v>4.533333333333333</v>
      </c>
      <c r="J13" s="20">
        <v>59</v>
      </c>
      <c r="K13" s="21">
        <v>4.166666666666666</v>
      </c>
      <c r="L13" s="20">
        <v>4</v>
      </c>
      <c r="M13" s="70">
        <v>7.017543859649122</v>
      </c>
      <c r="N13" s="71">
        <v>78</v>
      </c>
      <c r="O13" s="21">
        <v>3.324808184143223</v>
      </c>
      <c r="P13" s="20">
        <v>172</v>
      </c>
      <c r="Q13" s="21">
        <v>4.006522245515956</v>
      </c>
    </row>
    <row r="14" spans="1:17" ht="25.5">
      <c r="A14" s="57" t="s">
        <v>199</v>
      </c>
      <c r="B14" s="58">
        <v>5093</v>
      </c>
      <c r="C14" s="59">
        <v>3.541059745388557</v>
      </c>
      <c r="D14" s="58">
        <v>4038</v>
      </c>
      <c r="E14" s="59">
        <v>3.622889339482137</v>
      </c>
      <c r="F14" s="58">
        <v>932</v>
      </c>
      <c r="G14" s="59">
        <v>3.142702994335042</v>
      </c>
      <c r="H14" s="58">
        <v>39</v>
      </c>
      <c r="I14" s="21">
        <v>5.2</v>
      </c>
      <c r="J14" s="58">
        <v>67</v>
      </c>
      <c r="K14" s="21">
        <v>4.731638418079096</v>
      </c>
      <c r="L14" s="58">
        <v>2</v>
      </c>
      <c r="M14" s="70">
        <v>3.508771929824561</v>
      </c>
      <c r="N14" s="74">
        <v>63</v>
      </c>
      <c r="O14" s="59">
        <v>2.6854219948849107</v>
      </c>
      <c r="P14" s="58">
        <v>170</v>
      </c>
      <c r="Q14" s="59">
        <v>3.9599347775448406</v>
      </c>
    </row>
    <row r="15" spans="1:17" ht="12.75">
      <c r="A15" s="29" t="s">
        <v>21</v>
      </c>
      <c r="B15" s="20">
        <v>4000</v>
      </c>
      <c r="C15" s="21">
        <v>2.7811189832228997</v>
      </c>
      <c r="D15" s="20">
        <v>3540</v>
      </c>
      <c r="E15" s="21">
        <v>3.1760842649249046</v>
      </c>
      <c r="F15" s="20">
        <v>391</v>
      </c>
      <c r="G15" s="21">
        <v>1.318451578095495</v>
      </c>
      <c r="H15" s="20">
        <v>24</v>
      </c>
      <c r="I15" s="21">
        <v>3.2</v>
      </c>
      <c r="J15" s="20">
        <v>30</v>
      </c>
      <c r="K15" s="21">
        <v>2.11864406779661</v>
      </c>
      <c r="L15" s="28" t="s">
        <v>101</v>
      </c>
      <c r="M15" s="68" t="s">
        <v>101</v>
      </c>
      <c r="N15" s="71">
        <v>37</v>
      </c>
      <c r="O15" s="21">
        <v>1.577152600170503</v>
      </c>
      <c r="P15" s="20">
        <v>130</v>
      </c>
      <c r="Q15" s="21">
        <v>3.028185418122525</v>
      </c>
    </row>
    <row r="16" spans="1:17" ht="12.75">
      <c r="A16" s="29" t="s">
        <v>23</v>
      </c>
      <c r="B16" s="20">
        <v>2982</v>
      </c>
      <c r="C16" s="21">
        <v>2.073324201992672</v>
      </c>
      <c r="D16" s="20">
        <v>2426</v>
      </c>
      <c r="E16" s="21">
        <v>2.176604640312943</v>
      </c>
      <c r="F16" s="20">
        <v>490</v>
      </c>
      <c r="G16" s="21">
        <v>1.6522794712705693</v>
      </c>
      <c r="H16" s="20">
        <v>20</v>
      </c>
      <c r="I16" s="21">
        <v>2.666666666666667</v>
      </c>
      <c r="J16" s="20">
        <v>34</v>
      </c>
      <c r="K16" s="21">
        <v>2.401129943502825</v>
      </c>
      <c r="L16" s="20">
        <v>3</v>
      </c>
      <c r="M16" s="70">
        <v>5.263157894736842</v>
      </c>
      <c r="N16" s="71">
        <v>47</v>
      </c>
      <c r="O16" s="21">
        <v>2.0034100596760442</v>
      </c>
      <c r="P16" s="20">
        <v>91</v>
      </c>
      <c r="Q16" s="21">
        <v>2.1197297926857672</v>
      </c>
    </row>
    <row r="17" spans="1:17" ht="12.75">
      <c r="A17" s="12"/>
      <c r="B17" s="12"/>
      <c r="C17" s="21"/>
      <c r="D17" s="20"/>
      <c r="E17" s="21"/>
      <c r="F17" s="12"/>
      <c r="G17" s="21"/>
      <c r="H17" s="20"/>
      <c r="I17" s="21"/>
      <c r="J17" s="20"/>
      <c r="K17" s="21"/>
      <c r="L17" s="20"/>
      <c r="M17" s="70"/>
      <c r="N17" s="39"/>
      <c r="O17" s="21"/>
      <c r="P17" s="12"/>
      <c r="Q17" s="21"/>
    </row>
    <row r="18" spans="1:17" ht="12.75">
      <c r="A18" s="29" t="s">
        <v>24</v>
      </c>
      <c r="B18" s="20">
        <v>40192</v>
      </c>
      <c r="C18" s="21">
        <v>27.9446835434237</v>
      </c>
      <c r="D18" s="20">
        <v>32007</v>
      </c>
      <c r="E18" s="21">
        <v>28.716646629223565</v>
      </c>
      <c r="F18" s="20">
        <v>7383</v>
      </c>
      <c r="G18" s="21">
        <v>24.89546803345023</v>
      </c>
      <c r="H18" s="20">
        <v>243</v>
      </c>
      <c r="I18" s="21">
        <v>32.4</v>
      </c>
      <c r="J18" s="20">
        <v>404</v>
      </c>
      <c r="K18" s="21">
        <v>28.53107344632768</v>
      </c>
      <c r="L18" s="20">
        <v>17</v>
      </c>
      <c r="M18" s="70">
        <v>29.82456140350877</v>
      </c>
      <c r="N18" s="71">
        <v>536</v>
      </c>
      <c r="O18" s="21">
        <v>22.847399829497018</v>
      </c>
      <c r="P18" s="20">
        <v>1217</v>
      </c>
      <c r="Q18" s="21">
        <v>28.348474260423945</v>
      </c>
    </row>
    <row r="19" spans="1:17" ht="12.75">
      <c r="A19" s="12"/>
      <c r="B19" s="12"/>
      <c r="C19" s="21"/>
      <c r="D19" s="20"/>
      <c r="E19" s="21"/>
      <c r="F19" s="12"/>
      <c r="G19" s="21"/>
      <c r="H19" s="20"/>
      <c r="I19" s="21"/>
      <c r="J19" s="20"/>
      <c r="K19" s="21"/>
      <c r="L19" s="20"/>
      <c r="M19" s="70"/>
      <c r="N19" s="39"/>
      <c r="O19" s="21"/>
      <c r="P19" s="12"/>
      <c r="Q19" s="21"/>
    </row>
    <row r="20" spans="1:17" ht="19.5" customHeight="1">
      <c r="A20" s="33" t="s">
        <v>25</v>
      </c>
      <c r="B20" s="26">
        <v>143827</v>
      </c>
      <c r="C20" s="27">
        <v>100</v>
      </c>
      <c r="D20" s="26">
        <v>111458</v>
      </c>
      <c r="E20" s="27">
        <v>100</v>
      </c>
      <c r="F20" s="26">
        <v>29656</v>
      </c>
      <c r="G20" s="27">
        <v>100</v>
      </c>
      <c r="H20" s="26">
        <v>750</v>
      </c>
      <c r="I20" s="27">
        <v>100</v>
      </c>
      <c r="J20" s="26">
        <v>1416</v>
      </c>
      <c r="K20" s="27">
        <v>100</v>
      </c>
      <c r="L20" s="26">
        <v>57</v>
      </c>
      <c r="M20" s="78">
        <v>100</v>
      </c>
      <c r="N20" s="75">
        <v>2346</v>
      </c>
      <c r="O20" s="27">
        <v>100</v>
      </c>
      <c r="P20" s="26">
        <v>4293</v>
      </c>
      <c r="Q20" s="27">
        <v>100</v>
      </c>
    </row>
    <row r="21" spans="1:17" ht="12.75">
      <c r="A21" s="2"/>
      <c r="B21" s="4"/>
      <c r="C21" s="5"/>
      <c r="D21" s="4"/>
      <c r="E21" s="5"/>
      <c r="F21" s="4"/>
      <c r="G21" s="5"/>
      <c r="H21" s="5"/>
      <c r="I21" s="5"/>
      <c r="J21" s="5"/>
      <c r="K21" s="5"/>
      <c r="L21" s="5"/>
      <c r="M21" s="5"/>
      <c r="N21" s="4"/>
      <c r="O21" s="5"/>
      <c r="P21" s="4"/>
      <c r="Q21" s="5"/>
    </row>
    <row r="22" spans="1:17" ht="12.75">
      <c r="A22" s="1" t="s">
        <v>220</v>
      </c>
      <c r="B22" s="4"/>
      <c r="C22" s="5"/>
      <c r="D22" s="4"/>
      <c r="E22" s="5"/>
      <c r="F22" s="4"/>
      <c r="G22" s="5"/>
      <c r="H22" s="5"/>
      <c r="I22" s="5"/>
      <c r="J22" s="5"/>
      <c r="K22" s="5"/>
      <c r="L22" s="5"/>
      <c r="M22" s="5"/>
      <c r="N22" s="4"/>
      <c r="O22" s="5"/>
      <c r="P22" s="4"/>
      <c r="Q22" s="5"/>
    </row>
    <row r="23" spans="1:17" ht="12.75">
      <c r="A23" s="2"/>
      <c r="B23" s="4"/>
      <c r="C23" s="5"/>
      <c r="D23" s="4"/>
      <c r="E23" s="5"/>
      <c r="F23" s="4"/>
      <c r="G23" s="5"/>
      <c r="H23" s="5"/>
      <c r="I23" s="5"/>
      <c r="J23" s="5"/>
      <c r="K23" s="5"/>
      <c r="L23" s="5"/>
      <c r="M23" s="5"/>
      <c r="N23" s="4"/>
      <c r="O23" s="5"/>
      <c r="P23" s="4"/>
      <c r="Q23" s="5"/>
    </row>
    <row r="24" ht="12.75">
      <c r="A24" s="1" t="s">
        <v>64</v>
      </c>
    </row>
    <row r="25" ht="12.75">
      <c r="A25" s="2"/>
    </row>
    <row r="26" ht="12.75">
      <c r="A26" s="2"/>
    </row>
    <row r="27" ht="12.75">
      <c r="A27" s="2"/>
    </row>
    <row r="28" ht="12.75">
      <c r="A28" s="2"/>
    </row>
  </sheetData>
  <mergeCells count="14">
    <mergeCell ref="A2:Q2"/>
    <mergeCell ref="P7:Q7"/>
    <mergeCell ref="A4:Q4"/>
    <mergeCell ref="A3:Q3"/>
    <mergeCell ref="B7:C7"/>
    <mergeCell ref="D7:E7"/>
    <mergeCell ref="F7:G7"/>
    <mergeCell ref="N7:O7"/>
    <mergeCell ref="H7:I7"/>
    <mergeCell ref="N6:Q6"/>
    <mergeCell ref="J7:K7"/>
    <mergeCell ref="L7:M7"/>
    <mergeCell ref="A6:A8"/>
    <mergeCell ref="B6:M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8"/>
  <dimension ref="A2:Q18"/>
  <sheetViews>
    <sheetView workbookViewId="0" topLeftCell="A1">
      <selection activeCell="A1" sqref="A1"/>
    </sheetView>
  </sheetViews>
  <sheetFormatPr defaultColWidth="7.69921875" defaultRowHeight="19.5"/>
  <cols>
    <col min="1" max="1" width="18.296875" style="1" customWidth="1"/>
    <col min="2" max="2" width="6.8984375" style="1" customWidth="1"/>
    <col min="3" max="3" width="6.09765625" style="1" customWidth="1"/>
    <col min="4" max="4" width="6.8984375" style="1" customWidth="1"/>
    <col min="5" max="17" width="6.09765625" style="1" customWidth="1"/>
    <col min="18" max="16384" width="7.69921875" style="1" customWidth="1"/>
  </cols>
  <sheetData>
    <row r="2" spans="1:17" ht="12.75">
      <c r="A2" s="114" t="s">
        <v>133</v>
      </c>
      <c r="B2" s="114"/>
      <c r="C2" s="114"/>
      <c r="D2" s="114"/>
      <c r="E2" s="114"/>
      <c r="F2" s="114"/>
      <c r="G2" s="114"/>
      <c r="H2" s="114"/>
      <c r="I2" s="114"/>
      <c r="J2" s="114"/>
      <c r="K2" s="114"/>
      <c r="L2" s="114"/>
      <c r="M2" s="114"/>
      <c r="N2" s="114"/>
      <c r="O2" s="114"/>
      <c r="P2" s="114"/>
      <c r="Q2" s="114"/>
    </row>
    <row r="3" spans="1:17" ht="12.75">
      <c r="A3" s="122" t="s">
        <v>219</v>
      </c>
      <c r="B3" s="122"/>
      <c r="C3" s="122"/>
      <c r="D3" s="122"/>
      <c r="E3" s="122"/>
      <c r="F3" s="122"/>
      <c r="G3" s="122"/>
      <c r="H3" s="122"/>
      <c r="I3" s="122"/>
      <c r="J3" s="122"/>
      <c r="K3" s="122"/>
      <c r="L3" s="122"/>
      <c r="M3" s="122"/>
      <c r="N3" s="122"/>
      <c r="O3" s="122"/>
      <c r="P3" s="122"/>
      <c r="Q3" s="122"/>
    </row>
    <row r="4" spans="1:17" ht="12.75">
      <c r="A4" s="122" t="s">
        <v>204</v>
      </c>
      <c r="B4" s="122"/>
      <c r="C4" s="122"/>
      <c r="D4" s="122"/>
      <c r="E4" s="122"/>
      <c r="F4" s="122"/>
      <c r="G4" s="122"/>
      <c r="H4" s="122"/>
      <c r="I4" s="122"/>
      <c r="J4" s="122"/>
      <c r="K4" s="122"/>
      <c r="L4" s="122"/>
      <c r="M4" s="122"/>
      <c r="N4" s="122"/>
      <c r="O4" s="122"/>
      <c r="P4" s="122"/>
      <c r="Q4" s="122"/>
    </row>
    <row r="5" spans="1:17" ht="12.75">
      <c r="A5" s="3"/>
      <c r="B5" s="3"/>
      <c r="C5" s="3"/>
      <c r="D5" s="3"/>
      <c r="E5" s="3"/>
      <c r="F5" s="3"/>
      <c r="G5" s="3"/>
      <c r="H5" s="3"/>
      <c r="I5" s="3"/>
      <c r="J5" s="3"/>
      <c r="K5" s="3"/>
      <c r="L5" s="3"/>
      <c r="M5" s="3"/>
      <c r="N5" s="3"/>
      <c r="O5" s="3"/>
      <c r="P5" s="3"/>
      <c r="Q5" s="3"/>
    </row>
    <row r="6" spans="1:17" ht="12.75">
      <c r="A6" s="123" t="s">
        <v>33</v>
      </c>
      <c r="B6" s="152" t="s">
        <v>0</v>
      </c>
      <c r="C6" s="153"/>
      <c r="D6" s="153"/>
      <c r="E6" s="153"/>
      <c r="F6" s="153"/>
      <c r="G6" s="153"/>
      <c r="H6" s="153"/>
      <c r="I6" s="153"/>
      <c r="J6" s="153"/>
      <c r="K6" s="153"/>
      <c r="L6" s="153"/>
      <c r="M6" s="154"/>
      <c r="N6" s="158" t="s">
        <v>209</v>
      </c>
      <c r="O6" s="153"/>
      <c r="P6" s="153"/>
      <c r="Q6" s="155"/>
    </row>
    <row r="7" spans="1:17" ht="12.75">
      <c r="A7" s="156"/>
      <c r="B7" s="130" t="s">
        <v>1</v>
      </c>
      <c r="C7" s="130"/>
      <c r="D7" s="130" t="s">
        <v>2</v>
      </c>
      <c r="E7" s="130"/>
      <c r="F7" s="130" t="s">
        <v>3</v>
      </c>
      <c r="G7" s="130"/>
      <c r="H7" s="105" t="s">
        <v>206</v>
      </c>
      <c r="I7" s="106"/>
      <c r="J7" s="105" t="s">
        <v>207</v>
      </c>
      <c r="K7" s="106"/>
      <c r="L7" s="105" t="s">
        <v>215</v>
      </c>
      <c r="M7" s="107"/>
      <c r="N7" s="106" t="s">
        <v>210</v>
      </c>
      <c r="O7" s="130"/>
      <c r="P7" s="130" t="s">
        <v>211</v>
      </c>
      <c r="Q7" s="130"/>
    </row>
    <row r="8" spans="1:17" ht="12.75">
      <c r="A8" s="157"/>
      <c r="B8" s="25" t="s">
        <v>6</v>
      </c>
      <c r="C8" s="25" t="s">
        <v>7</v>
      </c>
      <c r="D8" s="25" t="s">
        <v>6</v>
      </c>
      <c r="E8" s="25" t="s">
        <v>7</v>
      </c>
      <c r="F8" s="25" t="s">
        <v>6</v>
      </c>
      <c r="G8" s="25" t="s">
        <v>7</v>
      </c>
      <c r="H8" s="25" t="s">
        <v>6</v>
      </c>
      <c r="I8" s="25" t="s">
        <v>7</v>
      </c>
      <c r="J8" s="25" t="s">
        <v>6</v>
      </c>
      <c r="K8" s="25" t="s">
        <v>7</v>
      </c>
      <c r="L8" s="25" t="s">
        <v>6</v>
      </c>
      <c r="M8" s="63" t="s">
        <v>7</v>
      </c>
      <c r="N8" s="52" t="s">
        <v>6</v>
      </c>
      <c r="O8" s="25" t="s">
        <v>7</v>
      </c>
      <c r="P8" s="25" t="s">
        <v>6</v>
      </c>
      <c r="Q8" s="25" t="s">
        <v>7</v>
      </c>
    </row>
    <row r="9" spans="1:17" ht="12.75">
      <c r="A9" s="12"/>
      <c r="B9" s="12"/>
      <c r="C9" s="12"/>
      <c r="D9" s="12"/>
      <c r="E9" s="12"/>
      <c r="F9" s="12"/>
      <c r="G9" s="12"/>
      <c r="H9" s="12"/>
      <c r="I9" s="12"/>
      <c r="J9" s="12"/>
      <c r="K9" s="12"/>
      <c r="L9" s="12"/>
      <c r="M9" s="65"/>
      <c r="N9" s="39"/>
      <c r="O9" s="12"/>
      <c r="P9" s="12"/>
      <c r="Q9" s="12"/>
    </row>
    <row r="10" spans="1:17" ht="12.75">
      <c r="A10" s="29" t="s">
        <v>34</v>
      </c>
      <c r="B10" s="20">
        <v>29654</v>
      </c>
      <c r="C10" s="21">
        <v>20.61782558212297</v>
      </c>
      <c r="D10" s="20">
        <v>23610</v>
      </c>
      <c r="E10" s="21">
        <v>21.182867088948303</v>
      </c>
      <c r="F10" s="20">
        <v>5613</v>
      </c>
      <c r="G10" s="21">
        <v>18.92702994335042</v>
      </c>
      <c r="H10" s="20">
        <v>309</v>
      </c>
      <c r="I10" s="21">
        <v>41.2</v>
      </c>
      <c r="J10" s="20">
        <v>60</v>
      </c>
      <c r="K10" s="21">
        <v>4.23728813559322</v>
      </c>
      <c r="L10" s="20">
        <v>7</v>
      </c>
      <c r="M10" s="70">
        <v>12.280701754385964</v>
      </c>
      <c r="N10" s="71">
        <v>158</v>
      </c>
      <c r="O10" s="21">
        <v>6.734867860187553</v>
      </c>
      <c r="P10" s="20">
        <v>563</v>
      </c>
      <c r="Q10" s="21">
        <v>13.11437223386909</v>
      </c>
    </row>
    <row r="11" spans="1:17" ht="25.5">
      <c r="A11" s="57" t="s">
        <v>200</v>
      </c>
      <c r="B11" s="58">
        <v>11933</v>
      </c>
      <c r="C11" s="59">
        <v>8.296773206699717</v>
      </c>
      <c r="D11" s="58">
        <v>7855</v>
      </c>
      <c r="E11" s="59">
        <v>7.0474977121426905</v>
      </c>
      <c r="F11" s="58">
        <v>3849</v>
      </c>
      <c r="G11" s="59">
        <v>12.978823846776368</v>
      </c>
      <c r="H11" s="58">
        <v>78</v>
      </c>
      <c r="I11" s="21">
        <v>10.4</v>
      </c>
      <c r="J11" s="58">
        <v>112</v>
      </c>
      <c r="K11" s="21">
        <v>7.909604519774012</v>
      </c>
      <c r="L11" s="58">
        <v>4</v>
      </c>
      <c r="M11" s="70">
        <v>7.017543859649122</v>
      </c>
      <c r="N11" s="74">
        <v>165</v>
      </c>
      <c r="O11" s="59">
        <v>7.033248081841433</v>
      </c>
      <c r="P11" s="58">
        <v>420</v>
      </c>
      <c r="Q11" s="59">
        <v>9.783368273934311</v>
      </c>
    </row>
    <row r="12" spans="1:17" ht="25.5">
      <c r="A12" s="57" t="s">
        <v>156</v>
      </c>
      <c r="B12" s="58">
        <v>3515</v>
      </c>
      <c r="C12" s="59">
        <v>2.443908306507123</v>
      </c>
      <c r="D12" s="58">
        <v>2518</v>
      </c>
      <c r="E12" s="59">
        <v>2.2591469432431945</v>
      </c>
      <c r="F12" s="58">
        <v>934</v>
      </c>
      <c r="G12" s="59">
        <v>3.149446992176962</v>
      </c>
      <c r="H12" s="58">
        <v>41</v>
      </c>
      <c r="I12" s="21">
        <v>5.466666666666667</v>
      </c>
      <c r="J12" s="58">
        <v>14</v>
      </c>
      <c r="K12" s="21">
        <v>0.9887005649717515</v>
      </c>
      <c r="L12" s="58">
        <v>1</v>
      </c>
      <c r="M12" s="70">
        <v>1.7543859649122806</v>
      </c>
      <c r="N12" s="74">
        <v>17</v>
      </c>
      <c r="O12" s="59">
        <v>0.7246376811594203</v>
      </c>
      <c r="P12" s="58">
        <v>88</v>
      </c>
      <c r="Q12" s="59">
        <v>2.0498485907290935</v>
      </c>
    </row>
    <row r="13" spans="1:17" ht="12.75">
      <c r="A13" s="12"/>
      <c r="B13" s="12"/>
      <c r="C13" s="12"/>
      <c r="D13" s="20"/>
      <c r="E13" s="12"/>
      <c r="F13" s="12"/>
      <c r="G13" s="12"/>
      <c r="H13" s="10"/>
      <c r="I13" s="12"/>
      <c r="J13" s="10"/>
      <c r="K13" s="12"/>
      <c r="L13" s="10"/>
      <c r="M13" s="65"/>
      <c r="N13" s="39"/>
      <c r="O13" s="12"/>
      <c r="P13" s="12"/>
      <c r="Q13" s="21"/>
    </row>
    <row r="14" spans="1:17" ht="19.5" customHeight="1">
      <c r="A14" s="33" t="s">
        <v>25</v>
      </c>
      <c r="B14" s="26">
        <v>143827</v>
      </c>
      <c r="C14" s="27">
        <v>100</v>
      </c>
      <c r="D14" s="26">
        <v>111458</v>
      </c>
      <c r="E14" s="27">
        <v>100</v>
      </c>
      <c r="F14" s="26">
        <v>29656</v>
      </c>
      <c r="G14" s="27">
        <v>100</v>
      </c>
      <c r="H14" s="26">
        <v>750</v>
      </c>
      <c r="I14" s="27">
        <v>100</v>
      </c>
      <c r="J14" s="26">
        <v>1416</v>
      </c>
      <c r="K14" s="27">
        <v>100</v>
      </c>
      <c r="L14" s="26">
        <v>57</v>
      </c>
      <c r="M14" s="78">
        <v>100</v>
      </c>
      <c r="N14" s="75">
        <v>2346</v>
      </c>
      <c r="O14" s="27">
        <v>100</v>
      </c>
      <c r="P14" s="26">
        <v>4293</v>
      </c>
      <c r="Q14" s="27">
        <v>100</v>
      </c>
    </row>
    <row r="16" ht="12.75">
      <c r="A16" s="1" t="s">
        <v>220</v>
      </c>
    </row>
    <row r="18" ht="12.75">
      <c r="A18" s="1" t="s">
        <v>64</v>
      </c>
    </row>
  </sheetData>
  <mergeCells count="14">
    <mergeCell ref="J7:K7"/>
    <mergeCell ref="L7:M7"/>
    <mergeCell ref="N6:Q6"/>
    <mergeCell ref="B6:M6"/>
    <mergeCell ref="A2:Q2"/>
    <mergeCell ref="P7:Q7"/>
    <mergeCell ref="A4:Q4"/>
    <mergeCell ref="A3:Q3"/>
    <mergeCell ref="B7:C7"/>
    <mergeCell ref="D7:E7"/>
    <mergeCell ref="F7:G7"/>
    <mergeCell ref="N7:O7"/>
    <mergeCell ref="A6:A8"/>
    <mergeCell ref="H7:I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9"/>
  <dimension ref="A2:Q22"/>
  <sheetViews>
    <sheetView workbookViewId="0" topLeftCell="B1">
      <selection activeCell="A1" sqref="A1"/>
    </sheetView>
  </sheetViews>
  <sheetFormatPr defaultColWidth="7.69921875" defaultRowHeight="19.5"/>
  <cols>
    <col min="1" max="1" width="22.09765625" style="1" customWidth="1"/>
    <col min="2" max="2" width="6.8984375" style="1" customWidth="1"/>
    <col min="3" max="3" width="6.09765625" style="1" customWidth="1"/>
    <col min="4" max="4" width="6.8984375" style="1" customWidth="1"/>
    <col min="5" max="17" width="6.09765625" style="1" customWidth="1"/>
    <col min="18" max="16384" width="7.69921875" style="1" customWidth="1"/>
  </cols>
  <sheetData>
    <row r="2" spans="1:17" ht="12.75">
      <c r="A2" s="114" t="s">
        <v>135</v>
      </c>
      <c r="B2" s="114"/>
      <c r="C2" s="114"/>
      <c r="D2" s="114"/>
      <c r="E2" s="114"/>
      <c r="F2" s="114"/>
      <c r="G2" s="114"/>
      <c r="H2" s="114"/>
      <c r="I2" s="114"/>
      <c r="J2" s="114"/>
      <c r="K2" s="114"/>
      <c r="L2" s="114"/>
      <c r="M2" s="114"/>
      <c r="N2" s="114"/>
      <c r="O2" s="114"/>
      <c r="P2" s="114"/>
      <c r="Q2" s="114"/>
    </row>
    <row r="3" spans="1:17" ht="12.75">
      <c r="A3" s="122" t="s">
        <v>214</v>
      </c>
      <c r="B3" s="122"/>
      <c r="C3" s="122"/>
      <c r="D3" s="122"/>
      <c r="E3" s="122"/>
      <c r="F3" s="122"/>
      <c r="G3" s="122"/>
      <c r="H3" s="122"/>
      <c r="I3" s="122"/>
      <c r="J3" s="122"/>
      <c r="K3" s="122"/>
      <c r="L3" s="122"/>
      <c r="M3" s="122"/>
      <c r="N3" s="122"/>
      <c r="O3" s="122"/>
      <c r="P3" s="122"/>
      <c r="Q3" s="122"/>
    </row>
    <row r="4" spans="1:17" ht="12.75">
      <c r="A4" s="122" t="s">
        <v>204</v>
      </c>
      <c r="B4" s="122"/>
      <c r="C4" s="122"/>
      <c r="D4" s="122"/>
      <c r="E4" s="122"/>
      <c r="F4" s="122"/>
      <c r="G4" s="122"/>
      <c r="H4" s="122"/>
      <c r="I4" s="122"/>
      <c r="J4" s="122"/>
      <c r="K4" s="122"/>
      <c r="L4" s="122"/>
      <c r="M4" s="122"/>
      <c r="N4" s="122"/>
      <c r="O4" s="122"/>
      <c r="P4" s="122"/>
      <c r="Q4" s="122"/>
    </row>
    <row r="5" spans="1:17" ht="12.75">
      <c r="A5" s="3"/>
      <c r="B5" s="3"/>
      <c r="C5" s="3"/>
      <c r="D5" s="3"/>
      <c r="E5" s="3"/>
      <c r="F5" s="3"/>
      <c r="G5" s="3"/>
      <c r="H5" s="3"/>
      <c r="I5" s="3"/>
      <c r="J5" s="3"/>
      <c r="K5" s="3"/>
      <c r="L5" s="3"/>
      <c r="M5" s="3"/>
      <c r="N5" s="3"/>
      <c r="O5" s="3"/>
      <c r="P5" s="3"/>
      <c r="Q5" s="3"/>
    </row>
    <row r="6" spans="1:17" ht="12.75">
      <c r="A6" s="123" t="s">
        <v>27</v>
      </c>
      <c r="B6" s="152" t="s">
        <v>208</v>
      </c>
      <c r="C6" s="153"/>
      <c r="D6" s="153"/>
      <c r="E6" s="153"/>
      <c r="F6" s="153"/>
      <c r="G6" s="153"/>
      <c r="H6" s="153"/>
      <c r="I6" s="153"/>
      <c r="J6" s="153"/>
      <c r="K6" s="153"/>
      <c r="L6" s="153"/>
      <c r="M6" s="154"/>
      <c r="N6" s="158" t="s">
        <v>209</v>
      </c>
      <c r="O6" s="153"/>
      <c r="P6" s="153"/>
      <c r="Q6" s="155"/>
    </row>
    <row r="7" spans="1:17" ht="12.75">
      <c r="A7" s="124"/>
      <c r="B7" s="105" t="s">
        <v>1</v>
      </c>
      <c r="C7" s="106"/>
      <c r="D7" s="105" t="s">
        <v>2</v>
      </c>
      <c r="E7" s="106"/>
      <c r="F7" s="105" t="s">
        <v>3</v>
      </c>
      <c r="G7" s="106"/>
      <c r="H7" s="105" t="s">
        <v>206</v>
      </c>
      <c r="I7" s="106"/>
      <c r="J7" s="105" t="s">
        <v>207</v>
      </c>
      <c r="K7" s="106"/>
      <c r="L7" s="105" t="s">
        <v>215</v>
      </c>
      <c r="M7" s="107"/>
      <c r="N7" s="125" t="s">
        <v>210</v>
      </c>
      <c r="O7" s="106"/>
      <c r="P7" s="126" t="s">
        <v>211</v>
      </c>
      <c r="Q7" s="106"/>
    </row>
    <row r="8" spans="1:17" ht="12.75">
      <c r="A8" s="117"/>
      <c r="B8" s="25" t="s">
        <v>6</v>
      </c>
      <c r="C8" s="25" t="s">
        <v>7</v>
      </c>
      <c r="D8" s="25" t="s">
        <v>6</v>
      </c>
      <c r="E8" s="25" t="s">
        <v>7</v>
      </c>
      <c r="F8" s="25" t="s">
        <v>6</v>
      </c>
      <c r="G8" s="25" t="s">
        <v>7</v>
      </c>
      <c r="H8" s="25" t="s">
        <v>6</v>
      </c>
      <c r="I8" s="25" t="s">
        <v>7</v>
      </c>
      <c r="J8" s="25" t="s">
        <v>6</v>
      </c>
      <c r="K8" s="25" t="s">
        <v>7</v>
      </c>
      <c r="L8" s="25" t="s">
        <v>6</v>
      </c>
      <c r="M8" s="63" t="s">
        <v>7</v>
      </c>
      <c r="N8" s="83" t="s">
        <v>6</v>
      </c>
      <c r="O8" s="25" t="s">
        <v>7</v>
      </c>
      <c r="P8" s="25" t="s">
        <v>6</v>
      </c>
      <c r="Q8" s="44" t="s">
        <v>7</v>
      </c>
    </row>
    <row r="9" spans="1:17" ht="12.75">
      <c r="A9" s="18"/>
      <c r="B9" s="18"/>
      <c r="C9" s="18"/>
      <c r="D9" s="18"/>
      <c r="E9" s="18"/>
      <c r="F9" s="18"/>
      <c r="G9" s="18"/>
      <c r="H9" s="18"/>
      <c r="I9" s="18"/>
      <c r="J9" s="18"/>
      <c r="K9" s="18"/>
      <c r="L9" s="18"/>
      <c r="M9" s="81"/>
      <c r="N9" s="79"/>
      <c r="O9" s="18"/>
      <c r="P9" s="18"/>
      <c r="Q9" s="18"/>
    </row>
    <row r="10" spans="1:17" ht="12.75">
      <c r="A10" s="29" t="s">
        <v>157</v>
      </c>
      <c r="B10" s="20">
        <v>4565</v>
      </c>
      <c r="C10" s="21">
        <v>3.173952039603134</v>
      </c>
      <c r="D10" s="20">
        <v>3752</v>
      </c>
      <c r="E10" s="21">
        <v>3.3662904412424406</v>
      </c>
      <c r="F10" s="20">
        <v>739</v>
      </c>
      <c r="G10" s="21">
        <v>2.491907202589695</v>
      </c>
      <c r="H10" s="20">
        <v>28</v>
      </c>
      <c r="I10" s="21">
        <v>3.733333333333334</v>
      </c>
      <c r="J10" s="20">
        <v>27</v>
      </c>
      <c r="K10" s="21">
        <v>1.9067796610169492</v>
      </c>
      <c r="L10" s="20">
        <v>2</v>
      </c>
      <c r="M10" s="70">
        <v>3.508771929824561</v>
      </c>
      <c r="N10" s="71">
        <v>42</v>
      </c>
      <c r="O10" s="21">
        <v>1.7902813299232736</v>
      </c>
      <c r="P10" s="20">
        <v>110</v>
      </c>
      <c r="Q10" s="21">
        <v>2.5623107384113673</v>
      </c>
    </row>
    <row r="11" spans="1:17" ht="12.75">
      <c r="A11" s="29" t="s">
        <v>28</v>
      </c>
      <c r="B11" s="20">
        <v>4169</v>
      </c>
      <c r="C11" s="21">
        <v>2.898621260264067</v>
      </c>
      <c r="D11" s="20">
        <v>3529</v>
      </c>
      <c r="E11" s="21">
        <v>3.1662150765310697</v>
      </c>
      <c r="F11" s="20">
        <v>522</v>
      </c>
      <c r="G11" s="21">
        <v>1.7601834367413003</v>
      </c>
      <c r="H11" s="20">
        <v>29</v>
      </c>
      <c r="I11" s="21">
        <v>3.8666666666666667</v>
      </c>
      <c r="J11" s="20">
        <v>62</v>
      </c>
      <c r="K11" s="21">
        <v>4.378531073446328</v>
      </c>
      <c r="L11" s="20">
        <v>4</v>
      </c>
      <c r="M11" s="70">
        <v>7.017543859649122</v>
      </c>
      <c r="N11" s="71">
        <v>66</v>
      </c>
      <c r="O11" s="21">
        <v>2.813299232736573</v>
      </c>
      <c r="P11" s="20">
        <v>138</v>
      </c>
      <c r="Q11" s="21">
        <v>3.2145352900069883</v>
      </c>
    </row>
    <row r="12" spans="1:17" ht="12.75">
      <c r="A12" s="29" t="s">
        <v>29</v>
      </c>
      <c r="B12" s="20">
        <v>2346</v>
      </c>
      <c r="C12" s="21">
        <v>1.631126283660231</v>
      </c>
      <c r="D12" s="20">
        <v>1422</v>
      </c>
      <c r="E12" s="21">
        <v>1.275816899639326</v>
      </c>
      <c r="F12" s="20">
        <v>886</v>
      </c>
      <c r="G12" s="21">
        <v>2.987591043970866</v>
      </c>
      <c r="H12" s="20">
        <v>10</v>
      </c>
      <c r="I12" s="21">
        <v>1.3333333333333335</v>
      </c>
      <c r="J12" s="20">
        <v>18</v>
      </c>
      <c r="K12" s="21">
        <v>1.2711864406779663</v>
      </c>
      <c r="L12" s="20">
        <v>1</v>
      </c>
      <c r="M12" s="70">
        <v>1.7543859649122806</v>
      </c>
      <c r="N12" s="71">
        <v>23</v>
      </c>
      <c r="O12" s="21">
        <v>0.9803921568627451</v>
      </c>
      <c r="P12" s="20">
        <v>96</v>
      </c>
      <c r="Q12" s="21">
        <v>2.2361984626135567</v>
      </c>
    </row>
    <row r="13" spans="1:17" ht="25.5">
      <c r="A13" s="57" t="s">
        <v>158</v>
      </c>
      <c r="B13" s="58">
        <v>2081</v>
      </c>
      <c r="C13" s="59">
        <v>1.4468771510217135</v>
      </c>
      <c r="D13" s="58">
        <v>1654</v>
      </c>
      <c r="E13" s="59">
        <v>1.4839670548547435</v>
      </c>
      <c r="F13" s="58">
        <v>398</v>
      </c>
      <c r="G13" s="59">
        <v>1.3420555705422175</v>
      </c>
      <c r="H13" s="58">
        <v>13</v>
      </c>
      <c r="I13" s="21">
        <v>1.7333333333333332</v>
      </c>
      <c r="J13" s="58">
        <v>4</v>
      </c>
      <c r="K13" s="21">
        <v>0.2824858757062147</v>
      </c>
      <c r="L13" s="58">
        <v>4</v>
      </c>
      <c r="M13" s="70">
        <v>7.017543859649122</v>
      </c>
      <c r="N13" s="74">
        <v>22</v>
      </c>
      <c r="O13" s="59">
        <v>0.937766410912191</v>
      </c>
      <c r="P13" s="58">
        <v>49</v>
      </c>
      <c r="Q13" s="59">
        <v>1.1413929652923365</v>
      </c>
    </row>
    <row r="14" spans="1:17" ht="12.75">
      <c r="A14" s="57" t="s">
        <v>213</v>
      </c>
      <c r="B14" s="58">
        <v>1652</v>
      </c>
      <c r="C14" s="59">
        <v>1.1486021400710578</v>
      </c>
      <c r="D14" s="58">
        <v>1581</v>
      </c>
      <c r="E14" s="59">
        <v>1.4184715318774785</v>
      </c>
      <c r="F14" s="58">
        <v>59</v>
      </c>
      <c r="G14" s="59">
        <v>0.19894793633666039</v>
      </c>
      <c r="H14" s="58">
        <v>3</v>
      </c>
      <c r="I14" s="21">
        <v>0.4</v>
      </c>
      <c r="J14" s="58">
        <v>1</v>
      </c>
      <c r="K14" s="21">
        <v>0.07062146892655367</v>
      </c>
      <c r="L14" s="58">
        <v>3</v>
      </c>
      <c r="M14" s="70">
        <v>5.263157894736842</v>
      </c>
      <c r="N14" s="74">
        <v>33</v>
      </c>
      <c r="O14" s="59">
        <v>1.4066496163682864</v>
      </c>
      <c r="P14" s="58">
        <v>25</v>
      </c>
      <c r="Q14" s="59">
        <v>0.5823433496389472</v>
      </c>
    </row>
    <row r="15" spans="1:17" ht="12.75">
      <c r="A15" s="29" t="s">
        <v>30</v>
      </c>
      <c r="B15" s="20">
        <v>1520</v>
      </c>
      <c r="C15" s="21">
        <v>1.0568252136247018</v>
      </c>
      <c r="D15" s="20">
        <v>1431</v>
      </c>
      <c r="E15" s="21">
        <v>1.2838916901433723</v>
      </c>
      <c r="F15" s="20">
        <v>67</v>
      </c>
      <c r="G15" s="21">
        <v>0.22592392770434314</v>
      </c>
      <c r="H15" s="20">
        <v>15</v>
      </c>
      <c r="I15" s="21">
        <v>2</v>
      </c>
      <c r="J15" s="20">
        <v>4</v>
      </c>
      <c r="K15" s="21">
        <v>0.2824858757062147</v>
      </c>
      <c r="L15" s="20">
        <v>1</v>
      </c>
      <c r="M15" s="70">
        <v>1.7543859649122806</v>
      </c>
      <c r="N15" s="71">
        <v>11</v>
      </c>
      <c r="O15" s="21">
        <v>0.4688832054560955</v>
      </c>
      <c r="P15" s="20">
        <v>39</v>
      </c>
      <c r="Q15" s="21">
        <v>0.9084556254367574</v>
      </c>
    </row>
    <row r="16" spans="1:17" ht="12.75">
      <c r="A16" s="29" t="s">
        <v>31</v>
      </c>
      <c r="B16" s="20">
        <v>1498</v>
      </c>
      <c r="C16" s="21">
        <v>1.041529059216976</v>
      </c>
      <c r="D16" s="20">
        <v>555</v>
      </c>
      <c r="E16" s="21">
        <v>0.49794541441619267</v>
      </c>
      <c r="F16" s="20">
        <v>923</v>
      </c>
      <c r="G16" s="21">
        <v>3.1123550040463988</v>
      </c>
      <c r="H16" s="20">
        <v>14</v>
      </c>
      <c r="I16" s="21">
        <v>1.866666666666667</v>
      </c>
      <c r="J16" s="20">
        <v>2</v>
      </c>
      <c r="K16" s="21">
        <v>0.14124293785310735</v>
      </c>
      <c r="L16" s="20">
        <v>1</v>
      </c>
      <c r="M16" s="70">
        <v>1.7543859649122806</v>
      </c>
      <c r="N16" s="71">
        <v>1</v>
      </c>
      <c r="O16" s="21">
        <v>0.042625745950554135</v>
      </c>
      <c r="P16" s="20">
        <v>35</v>
      </c>
      <c r="Q16" s="21">
        <v>0.815280689494526</v>
      </c>
    </row>
    <row r="17" spans="1:17" ht="12.75">
      <c r="A17" s="12"/>
      <c r="B17" s="20"/>
      <c r="C17" s="21"/>
      <c r="D17" s="20"/>
      <c r="E17" s="21"/>
      <c r="F17" s="20"/>
      <c r="G17" s="21"/>
      <c r="H17" s="20"/>
      <c r="I17" s="21"/>
      <c r="J17" s="20"/>
      <c r="K17" s="21"/>
      <c r="L17" s="20"/>
      <c r="M17" s="70"/>
      <c r="N17" s="39"/>
      <c r="O17" s="21"/>
      <c r="P17" s="10"/>
      <c r="Q17" s="21"/>
    </row>
    <row r="18" spans="1:17" ht="12.75">
      <c r="A18" s="29" t="s">
        <v>32</v>
      </c>
      <c r="B18" s="20">
        <v>29347</v>
      </c>
      <c r="C18" s="21">
        <v>20.40437470016061</v>
      </c>
      <c r="D18" s="20">
        <v>22529</v>
      </c>
      <c r="E18" s="21">
        <v>20.212995029517845</v>
      </c>
      <c r="F18" s="20">
        <v>6301</v>
      </c>
      <c r="G18" s="21">
        <v>21.246965200971136</v>
      </c>
      <c r="H18" s="20">
        <v>169</v>
      </c>
      <c r="I18" s="21">
        <v>22.53333333333333</v>
      </c>
      <c r="J18" s="20">
        <v>240</v>
      </c>
      <c r="K18" s="21">
        <v>16.94915254237288</v>
      </c>
      <c r="L18" s="20">
        <v>20</v>
      </c>
      <c r="M18" s="70">
        <v>35.08771929824561</v>
      </c>
      <c r="N18" s="80">
        <v>329</v>
      </c>
      <c r="O18" s="21">
        <v>14.02387041773231</v>
      </c>
      <c r="P18" s="20">
        <v>798</v>
      </c>
      <c r="Q18" s="21">
        <v>18.588399720475195</v>
      </c>
    </row>
    <row r="19" spans="1:17" ht="12.75">
      <c r="A19" s="12"/>
      <c r="B19" s="12"/>
      <c r="C19" s="12"/>
      <c r="D19" s="20"/>
      <c r="E19" s="12"/>
      <c r="F19" s="12"/>
      <c r="G19" s="21"/>
      <c r="H19" s="20"/>
      <c r="I19" s="21"/>
      <c r="J19" s="20"/>
      <c r="K19" s="21"/>
      <c r="L19" s="20"/>
      <c r="M19" s="70"/>
      <c r="N19" s="39"/>
      <c r="O19" s="12"/>
      <c r="P19" s="12"/>
      <c r="Q19" s="12"/>
    </row>
    <row r="20" spans="1:17" ht="19.5" customHeight="1">
      <c r="A20" s="33" t="s">
        <v>25</v>
      </c>
      <c r="B20" s="26">
        <v>143827</v>
      </c>
      <c r="C20" s="27">
        <v>100</v>
      </c>
      <c r="D20" s="26">
        <v>111458</v>
      </c>
      <c r="E20" s="27">
        <v>100</v>
      </c>
      <c r="F20" s="26">
        <v>29656</v>
      </c>
      <c r="G20" s="27">
        <v>100</v>
      </c>
      <c r="H20" s="26">
        <v>750</v>
      </c>
      <c r="I20" s="27">
        <v>100</v>
      </c>
      <c r="J20" s="26">
        <v>1416</v>
      </c>
      <c r="K20" s="27">
        <v>100</v>
      </c>
      <c r="L20" s="26">
        <v>57</v>
      </c>
      <c r="M20" s="78">
        <v>100</v>
      </c>
      <c r="N20" s="75">
        <v>2346</v>
      </c>
      <c r="O20" s="27">
        <v>100</v>
      </c>
      <c r="P20" s="26">
        <v>4293</v>
      </c>
      <c r="Q20" s="27">
        <v>100</v>
      </c>
    </row>
    <row r="22" ht="12.75">
      <c r="A22" s="1" t="s">
        <v>159</v>
      </c>
    </row>
  </sheetData>
  <mergeCells count="14">
    <mergeCell ref="A2:Q2"/>
    <mergeCell ref="P7:Q7"/>
    <mergeCell ref="A4:Q4"/>
    <mergeCell ref="A3:Q3"/>
    <mergeCell ref="B7:C7"/>
    <mergeCell ref="D7:E7"/>
    <mergeCell ref="F7:G7"/>
    <mergeCell ref="N7:O7"/>
    <mergeCell ref="A6:A8"/>
    <mergeCell ref="N6:Q6"/>
    <mergeCell ref="B6:M6"/>
    <mergeCell ref="H7:I7"/>
    <mergeCell ref="J7:K7"/>
    <mergeCell ref="L7:M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20"/>
  <dimension ref="A2:Q22"/>
  <sheetViews>
    <sheetView workbookViewId="0" topLeftCell="A1">
      <selection activeCell="A1" sqref="A1"/>
    </sheetView>
  </sheetViews>
  <sheetFormatPr defaultColWidth="7.69921875" defaultRowHeight="19.5"/>
  <cols>
    <col min="1" max="1" width="16.5" style="1" customWidth="1"/>
    <col min="2" max="2" width="6.8984375" style="1" customWidth="1"/>
    <col min="3" max="3" width="6.09765625" style="1" customWidth="1"/>
    <col min="4" max="4" width="6.8984375" style="1" customWidth="1"/>
    <col min="5" max="17" width="6.09765625" style="1" customWidth="1"/>
    <col min="18" max="16384" width="7.69921875" style="1" customWidth="1"/>
  </cols>
  <sheetData>
    <row r="2" spans="1:17" ht="12.75">
      <c r="A2" s="114" t="s">
        <v>151</v>
      </c>
      <c r="B2" s="114"/>
      <c r="C2" s="114"/>
      <c r="D2" s="114"/>
      <c r="E2" s="114"/>
      <c r="F2" s="114"/>
      <c r="G2" s="114"/>
      <c r="H2" s="114"/>
      <c r="I2" s="114"/>
      <c r="J2" s="114"/>
      <c r="K2" s="114"/>
      <c r="L2" s="114"/>
      <c r="M2" s="114"/>
      <c r="N2" s="114"/>
      <c r="O2" s="114"/>
      <c r="P2" s="114"/>
      <c r="Q2" s="114"/>
    </row>
    <row r="3" spans="1:17" ht="12.75">
      <c r="A3" s="122" t="s">
        <v>212</v>
      </c>
      <c r="B3" s="122"/>
      <c r="C3" s="122"/>
      <c r="D3" s="122"/>
      <c r="E3" s="122"/>
      <c r="F3" s="122"/>
      <c r="G3" s="122"/>
      <c r="H3" s="122"/>
      <c r="I3" s="122"/>
      <c r="J3" s="122"/>
      <c r="K3" s="122"/>
      <c r="L3" s="122"/>
      <c r="M3" s="122"/>
      <c r="N3" s="122"/>
      <c r="O3" s="122"/>
      <c r="P3" s="122"/>
      <c r="Q3" s="122"/>
    </row>
    <row r="4" spans="1:17" ht="12.75">
      <c r="A4" s="122" t="s">
        <v>204</v>
      </c>
      <c r="B4" s="122"/>
      <c r="C4" s="122"/>
      <c r="D4" s="122"/>
      <c r="E4" s="122"/>
      <c r="F4" s="122"/>
      <c r="G4" s="122"/>
      <c r="H4" s="122"/>
      <c r="I4" s="122"/>
      <c r="J4" s="122"/>
      <c r="K4" s="122"/>
      <c r="L4" s="122"/>
      <c r="M4" s="122"/>
      <c r="N4" s="122"/>
      <c r="O4" s="122"/>
      <c r="P4" s="122"/>
      <c r="Q4" s="122"/>
    </row>
    <row r="5" spans="1:17" ht="12.75">
      <c r="A5" s="3"/>
      <c r="B5" s="3"/>
      <c r="C5" s="3"/>
      <c r="D5" s="3"/>
      <c r="E5" s="3"/>
      <c r="F5" s="3"/>
      <c r="G5" s="3"/>
      <c r="H5" s="3"/>
      <c r="I5" s="3"/>
      <c r="J5" s="3"/>
      <c r="K5" s="3"/>
      <c r="L5" s="3"/>
      <c r="M5" s="3"/>
      <c r="N5" s="3"/>
      <c r="O5" s="3"/>
      <c r="P5" s="3"/>
      <c r="Q5" s="3"/>
    </row>
    <row r="6" spans="1:17" ht="12.75">
      <c r="A6" s="131" t="s">
        <v>160</v>
      </c>
      <c r="B6" s="152" t="s">
        <v>208</v>
      </c>
      <c r="C6" s="153"/>
      <c r="D6" s="153"/>
      <c r="E6" s="153"/>
      <c r="F6" s="153"/>
      <c r="G6" s="153"/>
      <c r="H6" s="153"/>
      <c r="I6" s="153"/>
      <c r="J6" s="153"/>
      <c r="K6" s="153"/>
      <c r="L6" s="153"/>
      <c r="M6" s="154"/>
      <c r="N6" s="158" t="s">
        <v>209</v>
      </c>
      <c r="O6" s="153"/>
      <c r="P6" s="153"/>
      <c r="Q6" s="155"/>
    </row>
    <row r="7" spans="1:17" ht="12.75">
      <c r="A7" s="140"/>
      <c r="B7" s="130" t="s">
        <v>1</v>
      </c>
      <c r="C7" s="130"/>
      <c r="D7" s="130" t="s">
        <v>2</v>
      </c>
      <c r="E7" s="130"/>
      <c r="F7" s="130" t="s">
        <v>3</v>
      </c>
      <c r="G7" s="130"/>
      <c r="H7" s="105" t="s">
        <v>206</v>
      </c>
      <c r="I7" s="106"/>
      <c r="J7" s="105" t="s">
        <v>207</v>
      </c>
      <c r="K7" s="106"/>
      <c r="L7" s="130" t="s">
        <v>26</v>
      </c>
      <c r="M7" s="159"/>
      <c r="N7" s="126" t="s">
        <v>210</v>
      </c>
      <c r="O7" s="106"/>
      <c r="P7" s="130" t="s">
        <v>211</v>
      </c>
      <c r="Q7" s="130"/>
    </row>
    <row r="8" spans="1:17" ht="12.75">
      <c r="A8" s="132"/>
      <c r="B8" s="24" t="s">
        <v>6</v>
      </c>
      <c r="C8" s="24" t="s">
        <v>7</v>
      </c>
      <c r="D8" s="24" t="s">
        <v>6</v>
      </c>
      <c r="E8" s="24" t="s">
        <v>7</v>
      </c>
      <c r="F8" s="24" t="s">
        <v>6</v>
      </c>
      <c r="G8" s="24" t="s">
        <v>7</v>
      </c>
      <c r="H8" s="24" t="s">
        <v>6</v>
      </c>
      <c r="I8" s="24" t="s">
        <v>7</v>
      </c>
      <c r="J8" s="24" t="s">
        <v>6</v>
      </c>
      <c r="K8" s="24" t="s">
        <v>7</v>
      </c>
      <c r="L8" s="24" t="s">
        <v>6</v>
      </c>
      <c r="M8" s="64" t="s">
        <v>7</v>
      </c>
      <c r="N8" s="44" t="s">
        <v>6</v>
      </c>
      <c r="O8" s="24" t="s">
        <v>7</v>
      </c>
      <c r="P8" s="24" t="s">
        <v>6</v>
      </c>
      <c r="Q8" s="24" t="s">
        <v>7</v>
      </c>
    </row>
    <row r="9" spans="1:17" ht="12.75">
      <c r="A9" s="29" t="s">
        <v>35</v>
      </c>
      <c r="B9" s="20"/>
      <c r="C9" s="20"/>
      <c r="D9" s="21"/>
      <c r="E9" s="12"/>
      <c r="F9" s="20"/>
      <c r="G9" s="20"/>
      <c r="H9" s="20"/>
      <c r="I9" s="20"/>
      <c r="J9" s="20"/>
      <c r="K9" s="20"/>
      <c r="L9" s="20"/>
      <c r="M9" s="65"/>
      <c r="N9" s="39"/>
      <c r="O9" s="12"/>
      <c r="P9" s="20"/>
      <c r="Q9" s="12"/>
    </row>
    <row r="10" spans="1:17" ht="12.75">
      <c r="A10" s="2" t="s">
        <v>36</v>
      </c>
      <c r="B10" s="20">
        <v>4061</v>
      </c>
      <c r="C10" s="21">
        <v>2.823531047717049</v>
      </c>
      <c r="D10" s="20">
        <v>3502</v>
      </c>
      <c r="E10" s="21">
        <v>3.1419907050189306</v>
      </c>
      <c r="F10" s="20">
        <v>483</v>
      </c>
      <c r="G10" s="21">
        <v>1.628675478823847</v>
      </c>
      <c r="H10" s="20">
        <v>16</v>
      </c>
      <c r="I10" s="21">
        <v>2.1333333333333333</v>
      </c>
      <c r="J10" s="20">
        <v>40</v>
      </c>
      <c r="K10" s="21">
        <v>2.824858757062147</v>
      </c>
      <c r="L10" s="20">
        <v>6</v>
      </c>
      <c r="M10" s="70">
        <v>10.526315789473683</v>
      </c>
      <c r="N10" s="71">
        <v>49</v>
      </c>
      <c r="O10" s="21">
        <v>2.0886615515771525</v>
      </c>
      <c r="P10" s="20">
        <v>131</v>
      </c>
      <c r="Q10" s="21">
        <v>3.051479152108083</v>
      </c>
    </row>
    <row r="11" spans="1:17" ht="12.75">
      <c r="A11" s="2" t="s">
        <v>37</v>
      </c>
      <c r="B11" s="20">
        <v>3881</v>
      </c>
      <c r="C11" s="21">
        <v>2.6983806934720187</v>
      </c>
      <c r="D11" s="20">
        <v>3346</v>
      </c>
      <c r="E11" s="21">
        <v>3.0020276696154604</v>
      </c>
      <c r="F11" s="20">
        <v>438</v>
      </c>
      <c r="G11" s="21">
        <v>1.4769355273806313</v>
      </c>
      <c r="H11" s="20">
        <v>10</v>
      </c>
      <c r="I11" s="21">
        <v>1.3333333333333335</v>
      </c>
      <c r="J11" s="20">
        <v>53</v>
      </c>
      <c r="K11" s="21">
        <v>3.7429378531073447</v>
      </c>
      <c r="L11" s="20">
        <v>4</v>
      </c>
      <c r="M11" s="70">
        <v>7.017543859649122</v>
      </c>
      <c r="N11" s="71">
        <v>61</v>
      </c>
      <c r="O11" s="21">
        <v>2.600170502983802</v>
      </c>
      <c r="P11" s="20">
        <v>106</v>
      </c>
      <c r="Q11" s="21">
        <v>2.4691358024691357</v>
      </c>
    </row>
    <row r="12" spans="1:17" s="46" customFormat="1" ht="12.75">
      <c r="A12" s="60"/>
      <c r="B12" s="36"/>
      <c r="C12" s="36"/>
      <c r="D12" s="36"/>
      <c r="E12" s="23"/>
      <c r="F12" s="36"/>
      <c r="G12" s="36"/>
      <c r="H12" s="36"/>
      <c r="I12" s="36"/>
      <c r="J12" s="36"/>
      <c r="K12" s="36"/>
      <c r="L12" s="36"/>
      <c r="M12" s="76"/>
      <c r="N12" s="72"/>
      <c r="O12" s="23"/>
      <c r="P12" s="36"/>
      <c r="Q12" s="23"/>
    </row>
    <row r="13" spans="1:17" ht="12.75">
      <c r="A13" s="61" t="s">
        <v>38</v>
      </c>
      <c r="B13" s="20"/>
      <c r="C13" s="20"/>
      <c r="D13" s="20"/>
      <c r="E13" s="12"/>
      <c r="F13" s="20"/>
      <c r="G13" s="20"/>
      <c r="H13" s="20"/>
      <c r="I13" s="20"/>
      <c r="J13" s="20"/>
      <c r="K13" s="20"/>
      <c r="L13" s="20"/>
      <c r="M13" s="65"/>
      <c r="N13" s="73"/>
      <c r="O13" s="12"/>
      <c r="P13" s="20"/>
      <c r="Q13" s="12"/>
    </row>
    <row r="14" spans="1:17" ht="12.75">
      <c r="A14" s="61" t="s">
        <v>39</v>
      </c>
      <c r="B14" s="20">
        <v>108416</v>
      </c>
      <c r="C14" s="21">
        <v>75.37944892127348</v>
      </c>
      <c r="D14" s="20">
        <v>82937</v>
      </c>
      <c r="E14" s="21">
        <v>74.41098889267707</v>
      </c>
      <c r="F14" s="20">
        <v>23380</v>
      </c>
      <c r="G14" s="21">
        <v>78.83733477205287</v>
      </c>
      <c r="H14" s="20">
        <v>571</v>
      </c>
      <c r="I14" s="21">
        <v>76.13333333333333</v>
      </c>
      <c r="J14" s="20">
        <v>1115</v>
      </c>
      <c r="K14" s="21">
        <v>78.74293785310734</v>
      </c>
      <c r="L14" s="20">
        <v>44</v>
      </c>
      <c r="M14" s="70">
        <v>77.19298245614034</v>
      </c>
      <c r="N14" s="71">
        <v>1858</v>
      </c>
      <c r="O14" s="21">
        <v>79.19863597612958</v>
      </c>
      <c r="P14" s="20">
        <v>3248</v>
      </c>
      <c r="Q14" s="21">
        <v>75.65804798509201</v>
      </c>
    </row>
    <row r="15" spans="1:17" ht="12.75">
      <c r="A15" s="61" t="s">
        <v>40</v>
      </c>
      <c r="B15" s="20">
        <v>18845</v>
      </c>
      <c r="C15" s="21">
        <v>13.102546809708887</v>
      </c>
      <c r="D15" s="20">
        <v>14848</v>
      </c>
      <c r="E15" s="21">
        <v>13.321609933786718</v>
      </c>
      <c r="F15" s="20">
        <v>3646</v>
      </c>
      <c r="G15" s="21">
        <v>12.294308065821419</v>
      </c>
      <c r="H15" s="20">
        <v>100</v>
      </c>
      <c r="I15" s="21">
        <v>13.333333333333334</v>
      </c>
      <c r="J15" s="20">
        <v>189</v>
      </c>
      <c r="K15" s="21">
        <v>13.347457627118645</v>
      </c>
      <c r="L15" s="20">
        <v>4</v>
      </c>
      <c r="M15" s="70">
        <v>7.017543859649122</v>
      </c>
      <c r="N15" s="71">
        <v>241</v>
      </c>
      <c r="O15" s="21">
        <v>10.272804774083546</v>
      </c>
      <c r="P15" s="20">
        <v>509</v>
      </c>
      <c r="Q15" s="21">
        <v>11.856510598648963</v>
      </c>
    </row>
    <row r="16" spans="1:17" ht="12.75">
      <c r="A16" s="61" t="s">
        <v>41</v>
      </c>
      <c r="B16" s="20">
        <v>11760</v>
      </c>
      <c r="C16" s="21">
        <v>8.176489810675324</v>
      </c>
      <c r="D16" s="20">
        <v>9663</v>
      </c>
      <c r="E16" s="21">
        <v>8.669633404511117</v>
      </c>
      <c r="F16" s="20">
        <v>1927</v>
      </c>
      <c r="G16" s="21">
        <v>6.497841920690585</v>
      </c>
      <c r="H16" s="20">
        <v>57</v>
      </c>
      <c r="I16" s="21">
        <v>7.6</v>
      </c>
      <c r="J16" s="20">
        <v>72</v>
      </c>
      <c r="K16" s="21">
        <v>5.084745762711865</v>
      </c>
      <c r="L16" s="20">
        <v>5</v>
      </c>
      <c r="M16" s="70">
        <v>8.771929824561402</v>
      </c>
      <c r="N16" s="71">
        <v>163</v>
      </c>
      <c r="O16" s="21">
        <v>6.947996589940324</v>
      </c>
      <c r="P16" s="20">
        <v>396</v>
      </c>
      <c r="Q16" s="21">
        <v>9.224318658280922</v>
      </c>
    </row>
    <row r="17" spans="1:17" ht="25.5">
      <c r="A17" s="62" t="s">
        <v>161</v>
      </c>
      <c r="B17" s="58">
        <v>3612</v>
      </c>
      <c r="C17" s="59">
        <v>2.511350441850279</v>
      </c>
      <c r="D17" s="58">
        <v>2969</v>
      </c>
      <c r="E17" s="59">
        <v>2.6637836673904074</v>
      </c>
      <c r="F17" s="58">
        <v>585</v>
      </c>
      <c r="G17" s="59">
        <v>1.972619368761802</v>
      </c>
      <c r="H17" s="58">
        <v>17</v>
      </c>
      <c r="I17" s="21">
        <v>2.2666666666666666</v>
      </c>
      <c r="J17" s="58">
        <v>33</v>
      </c>
      <c r="K17" s="21">
        <v>2.330508474576271</v>
      </c>
      <c r="L17" s="58">
        <v>2</v>
      </c>
      <c r="M17" s="77">
        <v>3.508771929824561</v>
      </c>
      <c r="N17" s="74">
        <v>47</v>
      </c>
      <c r="O17" s="21">
        <v>2.0034100596760442</v>
      </c>
      <c r="P17" s="58">
        <v>110</v>
      </c>
      <c r="Q17" s="59">
        <v>2.5623107384113673</v>
      </c>
    </row>
    <row r="18" spans="1:17" ht="12.75">
      <c r="A18" s="61" t="s">
        <v>13</v>
      </c>
      <c r="B18" s="20">
        <v>1198</v>
      </c>
      <c r="C18" s="21">
        <v>0.8329451354752585</v>
      </c>
      <c r="D18" s="20">
        <v>1045</v>
      </c>
      <c r="E18" s="21">
        <v>0.9375728974142726</v>
      </c>
      <c r="F18" s="20">
        <v>118</v>
      </c>
      <c r="G18" s="21">
        <v>0.39789587267332077</v>
      </c>
      <c r="H18" s="20">
        <v>5</v>
      </c>
      <c r="I18" s="21">
        <v>0.6666666666666667</v>
      </c>
      <c r="J18" s="20">
        <v>7</v>
      </c>
      <c r="K18" s="21">
        <v>0.49435028248587576</v>
      </c>
      <c r="L18" s="20">
        <v>2</v>
      </c>
      <c r="M18" s="70">
        <v>3.508771929824561</v>
      </c>
      <c r="N18" s="71">
        <v>37</v>
      </c>
      <c r="O18" s="21">
        <v>1.577152600170503</v>
      </c>
      <c r="P18" s="20">
        <v>30</v>
      </c>
      <c r="Q18" s="21">
        <v>0.6988120195667366</v>
      </c>
    </row>
    <row r="19" spans="1:17" ht="12.75">
      <c r="A19" s="45"/>
      <c r="B19" s="23"/>
      <c r="C19" s="23"/>
      <c r="D19" s="23"/>
      <c r="E19" s="23"/>
      <c r="F19" s="23"/>
      <c r="G19" s="23"/>
      <c r="H19" s="13"/>
      <c r="I19" s="23"/>
      <c r="J19" s="13"/>
      <c r="K19" s="23"/>
      <c r="L19" s="23"/>
      <c r="M19" s="76"/>
      <c r="N19" s="72"/>
      <c r="O19" s="23"/>
      <c r="P19" s="13"/>
      <c r="Q19" s="23"/>
    </row>
    <row r="20" spans="1:17" ht="12.75">
      <c r="A20" s="33" t="s">
        <v>25</v>
      </c>
      <c r="B20" s="26">
        <v>143827</v>
      </c>
      <c r="C20" s="27">
        <v>100</v>
      </c>
      <c r="D20" s="26">
        <v>111458</v>
      </c>
      <c r="E20" s="27">
        <v>100</v>
      </c>
      <c r="F20" s="26">
        <v>29656</v>
      </c>
      <c r="G20" s="27">
        <v>100</v>
      </c>
      <c r="H20" s="26">
        <v>750</v>
      </c>
      <c r="I20" s="27">
        <v>100</v>
      </c>
      <c r="J20" s="26">
        <v>1416</v>
      </c>
      <c r="K20" s="27">
        <v>100</v>
      </c>
      <c r="L20" s="26">
        <v>57</v>
      </c>
      <c r="M20" s="78">
        <v>100</v>
      </c>
      <c r="N20" s="75">
        <v>2346</v>
      </c>
      <c r="O20" s="27">
        <v>100</v>
      </c>
      <c r="P20" s="26">
        <v>4293</v>
      </c>
      <c r="Q20" s="27">
        <v>100</v>
      </c>
    </row>
    <row r="22" ht="12.75">
      <c r="A22" s="1" t="s">
        <v>159</v>
      </c>
    </row>
  </sheetData>
  <mergeCells count="14">
    <mergeCell ref="A2:Q2"/>
    <mergeCell ref="L7:M7"/>
    <mergeCell ref="P7:Q7"/>
    <mergeCell ref="A4:Q4"/>
    <mergeCell ref="A3:Q3"/>
    <mergeCell ref="B7:C7"/>
    <mergeCell ref="D7:E7"/>
    <mergeCell ref="F7:G7"/>
    <mergeCell ref="H7:I7"/>
    <mergeCell ref="J7:K7"/>
    <mergeCell ref="N7:O7"/>
    <mergeCell ref="A6:A8"/>
    <mergeCell ref="N6:Q6"/>
    <mergeCell ref="B6:M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21"/>
  <dimension ref="A2:Q20"/>
  <sheetViews>
    <sheetView workbookViewId="0" topLeftCell="A1">
      <selection activeCell="A1" sqref="A1"/>
    </sheetView>
  </sheetViews>
  <sheetFormatPr defaultColWidth="7.69921875" defaultRowHeight="19.5"/>
  <cols>
    <col min="1" max="1" width="20.3984375" style="1" customWidth="1"/>
    <col min="2" max="2" width="6.8984375" style="1" customWidth="1"/>
    <col min="3" max="3" width="6.09765625" style="1" customWidth="1"/>
    <col min="4" max="4" width="6.8984375" style="1" customWidth="1"/>
    <col min="5" max="17" width="6.09765625" style="1" customWidth="1"/>
    <col min="18" max="16384" width="7.69921875" style="1" customWidth="1"/>
  </cols>
  <sheetData>
    <row r="2" spans="1:17" ht="12.75">
      <c r="A2" s="114" t="s">
        <v>153</v>
      </c>
      <c r="B2" s="114"/>
      <c r="C2" s="114"/>
      <c r="D2" s="114"/>
      <c r="E2" s="114"/>
      <c r="F2" s="114"/>
      <c r="G2" s="114"/>
      <c r="H2" s="114"/>
      <c r="I2" s="114"/>
      <c r="J2" s="114"/>
      <c r="K2" s="114"/>
      <c r="L2" s="114"/>
      <c r="M2" s="114"/>
      <c r="N2" s="114"/>
      <c r="O2" s="114"/>
      <c r="P2" s="114"/>
      <c r="Q2" s="114"/>
    </row>
    <row r="3" spans="1:17" ht="12.75">
      <c r="A3" s="122" t="s">
        <v>205</v>
      </c>
      <c r="B3" s="122"/>
      <c r="C3" s="122"/>
      <c r="D3" s="122"/>
      <c r="E3" s="122"/>
      <c r="F3" s="122"/>
      <c r="G3" s="122"/>
      <c r="H3" s="122"/>
      <c r="I3" s="122"/>
      <c r="J3" s="122"/>
      <c r="K3" s="122"/>
      <c r="L3" s="122"/>
      <c r="M3" s="122"/>
      <c r="N3" s="122"/>
      <c r="O3" s="122"/>
      <c r="P3" s="122"/>
      <c r="Q3" s="122"/>
    </row>
    <row r="4" spans="1:17" ht="12.75">
      <c r="A4" s="122" t="s">
        <v>204</v>
      </c>
      <c r="B4" s="122"/>
      <c r="C4" s="122"/>
      <c r="D4" s="122"/>
      <c r="E4" s="122"/>
      <c r="F4" s="122"/>
      <c r="G4" s="122"/>
      <c r="H4" s="122"/>
      <c r="I4" s="122"/>
      <c r="J4" s="122"/>
      <c r="K4" s="122"/>
      <c r="L4" s="122"/>
      <c r="M4" s="122"/>
      <c r="N4" s="122"/>
      <c r="O4" s="122"/>
      <c r="P4" s="122"/>
      <c r="Q4" s="122"/>
    </row>
    <row r="5" spans="1:17" ht="12.75">
      <c r="A5" s="3"/>
      <c r="B5" s="3"/>
      <c r="C5" s="3"/>
      <c r="D5" s="3"/>
      <c r="E5" s="3"/>
      <c r="F5" s="3"/>
      <c r="G5" s="3"/>
      <c r="H5" s="3"/>
      <c r="I5" s="3"/>
      <c r="J5" s="3"/>
      <c r="K5" s="3"/>
      <c r="L5" s="3"/>
      <c r="M5" s="3"/>
      <c r="N5" s="3"/>
      <c r="O5" s="3"/>
      <c r="P5" s="3"/>
      <c r="Q5" s="3"/>
    </row>
    <row r="6" spans="1:17" ht="12.75">
      <c r="A6" s="123" t="s">
        <v>137</v>
      </c>
      <c r="B6" s="152" t="s">
        <v>208</v>
      </c>
      <c r="C6" s="153"/>
      <c r="D6" s="153"/>
      <c r="E6" s="153"/>
      <c r="F6" s="153"/>
      <c r="G6" s="153"/>
      <c r="H6" s="153"/>
      <c r="I6" s="153"/>
      <c r="J6" s="153"/>
      <c r="K6" s="153"/>
      <c r="L6" s="153"/>
      <c r="M6" s="154"/>
      <c r="N6" s="153" t="s">
        <v>209</v>
      </c>
      <c r="O6" s="153"/>
      <c r="P6" s="153"/>
      <c r="Q6" s="155"/>
    </row>
    <row r="7" spans="1:17" ht="12.75">
      <c r="A7" s="124"/>
      <c r="B7" s="130" t="s">
        <v>1</v>
      </c>
      <c r="C7" s="130"/>
      <c r="D7" s="130" t="s">
        <v>2</v>
      </c>
      <c r="E7" s="130"/>
      <c r="F7" s="130" t="s">
        <v>3</v>
      </c>
      <c r="G7" s="130"/>
      <c r="H7" s="105" t="s">
        <v>206</v>
      </c>
      <c r="I7" s="106"/>
      <c r="J7" s="105" t="s">
        <v>207</v>
      </c>
      <c r="K7" s="106"/>
      <c r="L7" s="130" t="s">
        <v>26</v>
      </c>
      <c r="M7" s="159"/>
      <c r="N7" s="126" t="s">
        <v>210</v>
      </c>
      <c r="O7" s="106"/>
      <c r="P7" s="130" t="s">
        <v>211</v>
      </c>
      <c r="Q7" s="130"/>
    </row>
    <row r="8" spans="1:17" ht="12.75">
      <c r="A8" s="117"/>
      <c r="B8" s="24" t="s">
        <v>6</v>
      </c>
      <c r="C8" s="24" t="s">
        <v>7</v>
      </c>
      <c r="D8" s="24" t="s">
        <v>6</v>
      </c>
      <c r="E8" s="24" t="s">
        <v>7</v>
      </c>
      <c r="F8" s="24" t="s">
        <v>6</v>
      </c>
      <c r="G8" s="24" t="s">
        <v>7</v>
      </c>
      <c r="H8" s="24" t="s">
        <v>6</v>
      </c>
      <c r="I8" s="24" t="s">
        <v>7</v>
      </c>
      <c r="J8" s="24" t="s">
        <v>6</v>
      </c>
      <c r="K8" s="24" t="s">
        <v>7</v>
      </c>
      <c r="L8" s="24" t="s">
        <v>6</v>
      </c>
      <c r="M8" s="64" t="s">
        <v>7</v>
      </c>
      <c r="N8" s="44" t="s">
        <v>6</v>
      </c>
      <c r="O8" s="24" t="s">
        <v>7</v>
      </c>
      <c r="P8" s="24" t="s">
        <v>6</v>
      </c>
      <c r="Q8" s="24" t="s">
        <v>7</v>
      </c>
    </row>
    <row r="9" spans="1:17" ht="12.75">
      <c r="A9" s="12"/>
      <c r="B9" s="12"/>
      <c r="C9" s="12"/>
      <c r="D9" s="12"/>
      <c r="E9" s="12"/>
      <c r="F9" s="12"/>
      <c r="G9" s="12"/>
      <c r="H9" s="12"/>
      <c r="I9" s="12"/>
      <c r="J9" s="12"/>
      <c r="K9" s="12"/>
      <c r="L9" s="12"/>
      <c r="M9" s="65"/>
      <c r="N9" s="39"/>
      <c r="O9" s="12"/>
      <c r="P9" s="12"/>
      <c r="Q9" s="12"/>
    </row>
    <row r="10" spans="1:17" ht="12.75">
      <c r="A10" s="29" t="s">
        <v>162</v>
      </c>
      <c r="B10" s="66">
        <v>2419</v>
      </c>
      <c r="C10" s="21">
        <v>1.6818817051040487</v>
      </c>
      <c r="D10" s="67">
        <v>1919</v>
      </c>
      <c r="E10" s="21">
        <v>1.7217247752516645</v>
      </c>
      <c r="F10" s="67">
        <v>456</v>
      </c>
      <c r="G10" s="21">
        <v>1.5376315079579175</v>
      </c>
      <c r="H10" s="20">
        <v>12</v>
      </c>
      <c r="I10" s="21">
        <v>1.6</v>
      </c>
      <c r="J10" s="20">
        <v>21</v>
      </c>
      <c r="K10" s="21">
        <v>1.4830508474576272</v>
      </c>
      <c r="L10" s="28" t="s">
        <v>101</v>
      </c>
      <c r="M10" s="68" t="s">
        <v>101</v>
      </c>
      <c r="N10" s="54">
        <v>36</v>
      </c>
      <c r="O10" s="31">
        <v>1.5345268542199488</v>
      </c>
      <c r="P10" s="4">
        <v>80</v>
      </c>
      <c r="Q10" s="21">
        <v>1.863498718844631</v>
      </c>
    </row>
    <row r="11" spans="1:17" ht="12.75">
      <c r="A11" s="29" t="s">
        <v>138</v>
      </c>
      <c r="B11" s="66">
        <v>2258</v>
      </c>
      <c r="C11" s="21">
        <v>1.5699416660293268</v>
      </c>
      <c r="D11" s="67">
        <v>1416</v>
      </c>
      <c r="E11" s="21">
        <v>1.2704337059699617</v>
      </c>
      <c r="F11" s="67">
        <v>800</v>
      </c>
      <c r="G11" s="21">
        <v>2.6975991367682766</v>
      </c>
      <c r="H11" s="20">
        <v>12</v>
      </c>
      <c r="I11" s="21">
        <v>1.6</v>
      </c>
      <c r="J11" s="20">
        <v>23</v>
      </c>
      <c r="K11" s="21">
        <v>1.6242937853107344</v>
      </c>
      <c r="L11" s="67">
        <v>2</v>
      </c>
      <c r="M11" s="70">
        <v>3.508771929824561</v>
      </c>
      <c r="N11" s="54">
        <v>21</v>
      </c>
      <c r="O11" s="31">
        <v>0.8951406649616368</v>
      </c>
      <c r="P11" s="4">
        <v>50</v>
      </c>
      <c r="Q11" s="21">
        <v>1.1646866992778944</v>
      </c>
    </row>
    <row r="12" spans="1:17" ht="12.75">
      <c r="A12" s="29" t="s">
        <v>163</v>
      </c>
      <c r="B12" s="66">
        <v>1689</v>
      </c>
      <c r="C12" s="21">
        <v>1.1743274906658694</v>
      </c>
      <c r="D12" s="67">
        <v>1216</v>
      </c>
      <c r="E12" s="21">
        <v>1.0909939169911538</v>
      </c>
      <c r="F12" s="67">
        <v>444</v>
      </c>
      <c r="G12" s="21">
        <v>1.4971675209063933</v>
      </c>
      <c r="H12" s="20">
        <v>5</v>
      </c>
      <c r="I12" s="21">
        <v>0.6666666666666667</v>
      </c>
      <c r="J12" s="20">
        <v>9</v>
      </c>
      <c r="K12" s="21">
        <v>0.6355932203389831</v>
      </c>
      <c r="L12" s="67">
        <v>3</v>
      </c>
      <c r="M12" s="70">
        <v>5.263157894736842</v>
      </c>
      <c r="N12" s="54">
        <v>34</v>
      </c>
      <c r="O12" s="31">
        <v>1.4492753623188406</v>
      </c>
      <c r="P12" s="4">
        <v>40</v>
      </c>
      <c r="Q12" s="21">
        <v>0.9317493594223155</v>
      </c>
    </row>
    <row r="13" spans="1:17" ht="12.75">
      <c r="A13" s="29" t="s">
        <v>164</v>
      </c>
      <c r="B13" s="66">
        <v>1196</v>
      </c>
      <c r="C13" s="21">
        <v>0.831554575983647</v>
      </c>
      <c r="D13" s="67">
        <v>849</v>
      </c>
      <c r="E13" s="21">
        <v>0.7617219042150406</v>
      </c>
      <c r="F13" s="67">
        <v>336</v>
      </c>
      <c r="G13" s="21">
        <v>1.1329916374426758</v>
      </c>
      <c r="H13" s="20">
        <v>2</v>
      </c>
      <c r="I13" s="21">
        <v>0.26666666666666666</v>
      </c>
      <c r="J13" s="20">
        <v>8</v>
      </c>
      <c r="K13" s="21">
        <v>0.5649717514124294</v>
      </c>
      <c r="L13" s="28" t="s">
        <v>101</v>
      </c>
      <c r="M13" s="68" t="s">
        <v>101</v>
      </c>
      <c r="N13" s="54">
        <v>7</v>
      </c>
      <c r="O13" s="31">
        <v>0.29838022165387895</v>
      </c>
      <c r="P13" s="4">
        <v>30</v>
      </c>
      <c r="Q13" s="21">
        <v>0.6988120195667366</v>
      </c>
    </row>
    <row r="14" spans="1:17" ht="12.75">
      <c r="A14" s="29" t="s">
        <v>165</v>
      </c>
      <c r="B14" s="66">
        <v>582</v>
      </c>
      <c r="C14" s="21">
        <v>0.40465281205893194</v>
      </c>
      <c r="D14" s="67">
        <v>318</v>
      </c>
      <c r="E14" s="21">
        <v>0.28530926447630495</v>
      </c>
      <c r="F14" s="67">
        <v>254</v>
      </c>
      <c r="G14" s="21">
        <v>0.8564877259239277</v>
      </c>
      <c r="H14" s="20">
        <v>2</v>
      </c>
      <c r="I14" s="21">
        <v>0.26666666666666666</v>
      </c>
      <c r="J14" s="20">
        <v>5</v>
      </c>
      <c r="K14" s="21">
        <v>0.3531073446327684</v>
      </c>
      <c r="L14" s="28" t="s">
        <v>101</v>
      </c>
      <c r="M14" s="68" t="s">
        <v>101</v>
      </c>
      <c r="N14" s="54">
        <v>9</v>
      </c>
      <c r="O14" s="31">
        <v>0.3836317135549872</v>
      </c>
      <c r="P14" s="53">
        <v>25</v>
      </c>
      <c r="Q14" s="21">
        <v>0.5823433496389472</v>
      </c>
    </row>
    <row r="15" spans="1:17" ht="12.75">
      <c r="A15" s="12"/>
      <c r="B15" s="66"/>
      <c r="C15" s="21"/>
      <c r="D15" s="67"/>
      <c r="E15" s="21"/>
      <c r="F15" s="67"/>
      <c r="G15" s="21"/>
      <c r="H15" s="20"/>
      <c r="I15" s="21"/>
      <c r="J15" s="20"/>
      <c r="K15" s="21"/>
      <c r="L15" s="67"/>
      <c r="M15" s="70"/>
      <c r="N15" s="71"/>
      <c r="O15" s="31"/>
      <c r="P15" s="4"/>
      <c r="Q15" s="21"/>
    </row>
    <row r="16" spans="1:17" ht="12.75">
      <c r="A16" s="29" t="s">
        <v>139</v>
      </c>
      <c r="B16" s="66">
        <v>11665</v>
      </c>
      <c r="C16" s="21">
        <v>8.110438234823782</v>
      </c>
      <c r="D16" s="67">
        <v>8989</v>
      </c>
      <c r="E16" s="21">
        <v>8.064921315652533</v>
      </c>
      <c r="F16" s="67">
        <v>2472</v>
      </c>
      <c r="G16" s="21">
        <v>8.335581332613975</v>
      </c>
      <c r="H16" s="20">
        <v>49</v>
      </c>
      <c r="I16" s="21">
        <v>6.533333333333332</v>
      </c>
      <c r="J16" s="20">
        <v>85</v>
      </c>
      <c r="K16" s="21">
        <v>6.002824858757062</v>
      </c>
      <c r="L16" s="67">
        <v>11</v>
      </c>
      <c r="M16" s="70">
        <v>19.298245614035086</v>
      </c>
      <c r="N16" s="71">
        <v>191</v>
      </c>
      <c r="O16" s="31">
        <v>8.14151747655584</v>
      </c>
      <c r="P16" s="4">
        <v>339</v>
      </c>
      <c r="Q16" s="21">
        <v>7.896575821104122</v>
      </c>
    </row>
    <row r="17" spans="1:17" ht="12.75">
      <c r="A17" s="12"/>
      <c r="B17" s="12"/>
      <c r="C17" s="12"/>
      <c r="D17" s="20"/>
      <c r="E17" s="12"/>
      <c r="F17" s="12"/>
      <c r="G17" s="12"/>
      <c r="H17" s="12"/>
      <c r="I17" s="12"/>
      <c r="J17" s="10"/>
      <c r="K17" s="12"/>
      <c r="L17" s="12"/>
      <c r="M17" s="65"/>
      <c r="N17" s="39"/>
      <c r="O17" s="12"/>
      <c r="P17" s="12"/>
      <c r="Q17" s="12"/>
    </row>
    <row r="18" spans="1:17" ht="19.5">
      <c r="A18" s="33" t="s">
        <v>25</v>
      </c>
      <c r="B18" s="160">
        <v>143827</v>
      </c>
      <c r="C18" s="121"/>
      <c r="D18" s="160">
        <v>111458</v>
      </c>
      <c r="E18" s="121"/>
      <c r="F18" s="160">
        <v>29656</v>
      </c>
      <c r="G18" s="121"/>
      <c r="H18" s="120">
        <v>750</v>
      </c>
      <c r="I18" s="121"/>
      <c r="J18" s="163">
        <v>1416</v>
      </c>
      <c r="K18" s="121"/>
      <c r="L18" s="160">
        <v>57</v>
      </c>
      <c r="M18" s="108"/>
      <c r="N18" s="161">
        <v>2346</v>
      </c>
      <c r="O18" s="162"/>
      <c r="P18" s="160">
        <v>4293</v>
      </c>
      <c r="Q18" s="121"/>
    </row>
    <row r="19" ht="12.75">
      <c r="D19" s="1">
        <v>3</v>
      </c>
    </row>
    <row r="20" ht="12.75">
      <c r="A20" s="1" t="s">
        <v>159</v>
      </c>
    </row>
  </sheetData>
  <mergeCells count="22">
    <mergeCell ref="A4:Q4"/>
    <mergeCell ref="D7:E7"/>
    <mergeCell ref="H18:I18"/>
    <mergeCell ref="J18:K18"/>
    <mergeCell ref="A3:Q3"/>
    <mergeCell ref="A2:Q2"/>
    <mergeCell ref="P7:Q7"/>
    <mergeCell ref="L7:M7"/>
    <mergeCell ref="H7:I7"/>
    <mergeCell ref="J7:K7"/>
    <mergeCell ref="A6:A8"/>
    <mergeCell ref="N7:O7"/>
    <mergeCell ref="F7:G7"/>
    <mergeCell ref="B18:C18"/>
    <mergeCell ref="B7:C7"/>
    <mergeCell ref="N6:Q6"/>
    <mergeCell ref="B6:M6"/>
    <mergeCell ref="N18:O18"/>
    <mergeCell ref="P18:Q18"/>
    <mergeCell ref="L18:M18"/>
    <mergeCell ref="F18:G18"/>
    <mergeCell ref="D18:E1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22"/>
  <dimension ref="A2:E27"/>
  <sheetViews>
    <sheetView workbookViewId="0" topLeftCell="A1">
      <selection activeCell="A1" sqref="A1"/>
    </sheetView>
  </sheetViews>
  <sheetFormatPr defaultColWidth="7.69921875" defaultRowHeight="19.5"/>
  <cols>
    <col min="1" max="1" width="13.296875" style="1" customWidth="1"/>
    <col min="2" max="16384" width="7.69921875" style="1" customWidth="1"/>
  </cols>
  <sheetData>
    <row r="2" spans="1:5" ht="12.75">
      <c r="A2" s="114" t="s">
        <v>155</v>
      </c>
      <c r="B2" s="114"/>
      <c r="C2" s="114"/>
      <c r="D2" s="114"/>
      <c r="E2" s="114"/>
    </row>
    <row r="3" spans="1:5" ht="12.75">
      <c r="A3" s="122" t="s">
        <v>166</v>
      </c>
      <c r="B3" s="122"/>
      <c r="C3" s="122"/>
      <c r="D3" s="122"/>
      <c r="E3" s="122"/>
    </row>
    <row r="4" spans="1:5" ht="12.75">
      <c r="A4" s="122" t="s">
        <v>167</v>
      </c>
      <c r="B4" s="122"/>
      <c r="C4" s="122"/>
      <c r="D4" s="122"/>
      <c r="E4" s="122"/>
    </row>
    <row r="5" spans="1:5" ht="12.75">
      <c r="A5" s="122" t="s">
        <v>168</v>
      </c>
      <c r="B5" s="122"/>
      <c r="C5" s="122"/>
      <c r="D5" s="122"/>
      <c r="E5" s="122"/>
    </row>
    <row r="6" spans="1:5" ht="12.75">
      <c r="A6" s="122" t="s">
        <v>169</v>
      </c>
      <c r="B6" s="122"/>
      <c r="C6" s="122"/>
      <c r="D6" s="122"/>
      <c r="E6" s="122"/>
    </row>
    <row r="7" spans="1:5" ht="12.75">
      <c r="A7" s="122" t="s">
        <v>216</v>
      </c>
      <c r="B7" s="122"/>
      <c r="C7" s="122"/>
      <c r="D7" s="122"/>
      <c r="E7" s="122"/>
    </row>
    <row r="9" spans="1:5" ht="39" customHeight="1">
      <c r="A9" s="123" t="s">
        <v>171</v>
      </c>
      <c r="B9" s="164" t="s">
        <v>170</v>
      </c>
      <c r="C9" s="165"/>
      <c r="D9" s="164" t="s">
        <v>172</v>
      </c>
      <c r="E9" s="165"/>
    </row>
    <row r="10" spans="1:5" ht="12.75">
      <c r="A10" s="117"/>
      <c r="B10" s="24" t="s">
        <v>6</v>
      </c>
      <c r="C10" s="24" t="s">
        <v>7</v>
      </c>
      <c r="D10" s="24" t="s">
        <v>6</v>
      </c>
      <c r="E10" s="24" t="s">
        <v>7</v>
      </c>
    </row>
    <row r="11" spans="1:5" ht="12.75">
      <c r="A11" s="33" t="s">
        <v>12</v>
      </c>
      <c r="B11" s="26">
        <v>1713</v>
      </c>
      <c r="C11" s="27">
        <f>B11/$B$11*100</f>
        <v>100</v>
      </c>
      <c r="D11" s="26">
        <v>444</v>
      </c>
      <c r="E11" s="27">
        <f>D11/$D$11*100</f>
        <v>100</v>
      </c>
    </row>
    <row r="12" spans="1:5" ht="12.75">
      <c r="A12" s="12"/>
      <c r="B12" s="20"/>
      <c r="C12" s="12"/>
      <c r="D12" s="20"/>
      <c r="E12" s="21"/>
    </row>
    <row r="13" spans="1:5" ht="12.75">
      <c r="A13" s="29" t="s">
        <v>143</v>
      </c>
      <c r="B13" s="20">
        <v>967</v>
      </c>
      <c r="C13" s="21">
        <v>56.5</v>
      </c>
      <c r="D13" s="20">
        <v>45</v>
      </c>
      <c r="E13" s="21">
        <v>9.9</v>
      </c>
    </row>
    <row r="14" spans="1:5" ht="12.75">
      <c r="A14" s="29" t="s">
        <v>142</v>
      </c>
      <c r="B14" s="20">
        <v>314</v>
      </c>
      <c r="C14" s="21">
        <v>18.3</v>
      </c>
      <c r="D14" s="20">
        <v>68</v>
      </c>
      <c r="E14" s="21">
        <v>15</v>
      </c>
    </row>
    <row r="15" spans="1:5" ht="12.75">
      <c r="A15" s="29" t="s">
        <v>145</v>
      </c>
      <c r="B15" s="20">
        <v>256</v>
      </c>
      <c r="C15" s="21">
        <v>14.9</v>
      </c>
      <c r="D15" s="20">
        <v>175</v>
      </c>
      <c r="E15" s="21">
        <v>38.5</v>
      </c>
    </row>
    <row r="16" spans="1:5" ht="12.75">
      <c r="A16" s="29" t="s">
        <v>217</v>
      </c>
      <c r="B16" s="20">
        <v>17</v>
      </c>
      <c r="C16" s="21">
        <v>1</v>
      </c>
      <c r="D16" s="28" t="s">
        <v>101</v>
      </c>
      <c r="E16" s="28" t="s">
        <v>101</v>
      </c>
    </row>
    <row r="17" spans="1:5" ht="12.75">
      <c r="A17" s="29" t="s">
        <v>218</v>
      </c>
      <c r="B17" s="20">
        <v>14</v>
      </c>
      <c r="C17" s="21">
        <v>0.8</v>
      </c>
      <c r="D17" s="28">
        <v>4</v>
      </c>
      <c r="E17" s="31">
        <v>0.9</v>
      </c>
    </row>
    <row r="18" spans="1:5" ht="12.75">
      <c r="A18" s="29" t="s">
        <v>140</v>
      </c>
      <c r="B18" s="20">
        <v>13</v>
      </c>
      <c r="C18" s="21">
        <v>0.8</v>
      </c>
      <c r="D18" s="20">
        <v>16</v>
      </c>
      <c r="E18" s="21">
        <v>3.5</v>
      </c>
    </row>
    <row r="19" spans="1:5" ht="12.75">
      <c r="A19" s="29" t="s">
        <v>141</v>
      </c>
      <c r="B19" s="28">
        <v>13</v>
      </c>
      <c r="C19" s="31">
        <v>0.8</v>
      </c>
      <c r="D19" s="20">
        <v>21</v>
      </c>
      <c r="E19" s="21">
        <v>4.6</v>
      </c>
    </row>
    <row r="20" spans="1:5" ht="12.75">
      <c r="A20" s="29" t="s">
        <v>144</v>
      </c>
      <c r="B20" s="20">
        <v>13</v>
      </c>
      <c r="C20" s="21">
        <v>0.8</v>
      </c>
      <c r="D20" s="20">
        <v>22</v>
      </c>
      <c r="E20" s="21">
        <v>4.8</v>
      </c>
    </row>
    <row r="21" spans="1:5" ht="12.75">
      <c r="A21" s="29" t="s">
        <v>146</v>
      </c>
      <c r="B21" s="20">
        <v>103</v>
      </c>
      <c r="C21" s="21">
        <v>6</v>
      </c>
      <c r="D21" s="20">
        <v>69</v>
      </c>
      <c r="E21" s="21">
        <v>15.2</v>
      </c>
    </row>
    <row r="22" spans="1:5" ht="12.75">
      <c r="A22" s="29" t="s">
        <v>147</v>
      </c>
      <c r="B22" s="28" t="s">
        <v>101</v>
      </c>
      <c r="C22" s="28" t="s">
        <v>101</v>
      </c>
      <c r="D22" s="20">
        <v>3</v>
      </c>
      <c r="E22" s="21">
        <v>0.7</v>
      </c>
    </row>
    <row r="23" spans="1:5" ht="12.75">
      <c r="A23" s="29" t="s">
        <v>148</v>
      </c>
      <c r="B23" s="28">
        <v>3</v>
      </c>
      <c r="C23" s="31">
        <v>0.2</v>
      </c>
      <c r="D23" s="20">
        <v>18</v>
      </c>
      <c r="E23" s="21">
        <v>4</v>
      </c>
    </row>
    <row r="24" spans="1:5" ht="12.75">
      <c r="A24" s="29" t="s">
        <v>149</v>
      </c>
      <c r="B24" s="28" t="s">
        <v>101</v>
      </c>
      <c r="C24" s="28" t="s">
        <v>101</v>
      </c>
      <c r="D24" s="20">
        <v>8</v>
      </c>
      <c r="E24" s="21">
        <v>1.8</v>
      </c>
    </row>
    <row r="25" spans="1:5" ht="12.75">
      <c r="A25" s="35" t="s">
        <v>11</v>
      </c>
      <c r="B25" s="48" t="s">
        <v>101</v>
      </c>
      <c r="C25" s="48" t="s">
        <v>101</v>
      </c>
      <c r="D25" s="36">
        <v>5</v>
      </c>
      <c r="E25" s="47">
        <v>1.1</v>
      </c>
    </row>
    <row r="27" ht="12.75">
      <c r="A27" s="1" t="s">
        <v>159</v>
      </c>
    </row>
  </sheetData>
  <mergeCells count="9">
    <mergeCell ref="B9:C9"/>
    <mergeCell ref="D9:E9"/>
    <mergeCell ref="A9:A10"/>
    <mergeCell ref="A7:E7"/>
    <mergeCell ref="A2:E2"/>
    <mergeCell ref="A6:E6"/>
    <mergeCell ref="A5:E5"/>
    <mergeCell ref="A4:E4"/>
    <mergeCell ref="A3:E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2:B27"/>
  <sheetViews>
    <sheetView workbookViewId="0" topLeftCell="A1">
      <selection activeCell="A1" sqref="A1"/>
    </sheetView>
  </sheetViews>
  <sheetFormatPr defaultColWidth="8.796875" defaultRowHeight="19.5"/>
  <cols>
    <col min="1" max="1" width="27.5" style="1" customWidth="1"/>
    <col min="2" max="16384" width="8.796875" style="1" customWidth="1"/>
  </cols>
  <sheetData>
    <row r="2" spans="1:2" ht="12.75">
      <c r="A2" s="113" t="s">
        <v>201</v>
      </c>
      <c r="B2" s="113"/>
    </row>
    <row r="4" spans="1:2" ht="19.5" customHeight="1">
      <c r="A4" s="49" t="s">
        <v>173</v>
      </c>
      <c r="B4" s="50">
        <v>144582</v>
      </c>
    </row>
    <row r="5" spans="1:2" ht="19.5" customHeight="1">
      <c r="A5" s="49" t="s">
        <v>174</v>
      </c>
      <c r="B5" s="50">
        <v>143827</v>
      </c>
    </row>
    <row r="6" spans="1:2" ht="19.5" customHeight="1">
      <c r="A6" s="49" t="s">
        <v>175</v>
      </c>
      <c r="B6" s="50">
        <v>394</v>
      </c>
    </row>
    <row r="7" spans="1:2" ht="19.5" customHeight="1">
      <c r="A7" s="49" t="s">
        <v>176</v>
      </c>
      <c r="B7" s="50">
        <v>755</v>
      </c>
    </row>
    <row r="8" spans="1:2" ht="19.5" customHeight="1">
      <c r="A8" s="49" t="s">
        <v>177</v>
      </c>
      <c r="B8" s="50">
        <v>2</v>
      </c>
    </row>
    <row r="9" spans="1:2" ht="19.5" customHeight="1">
      <c r="A9" s="49" t="s">
        <v>178</v>
      </c>
      <c r="B9" s="51">
        <v>15.5</v>
      </c>
    </row>
    <row r="10" spans="1:2" ht="19.5" customHeight="1">
      <c r="A10" s="49" t="s">
        <v>179</v>
      </c>
      <c r="B10" s="51">
        <v>64.9</v>
      </c>
    </row>
    <row r="11" spans="1:2" ht="19.5" customHeight="1">
      <c r="A11" s="49" t="s">
        <v>180</v>
      </c>
      <c r="B11" s="51">
        <v>5.2</v>
      </c>
    </row>
    <row r="12" spans="1:2" ht="19.5" customHeight="1">
      <c r="A12" s="49" t="s">
        <v>181</v>
      </c>
      <c r="B12" s="51">
        <v>39.1</v>
      </c>
    </row>
    <row r="13" spans="1:2" ht="19.5" customHeight="1">
      <c r="A13" s="49" t="s">
        <v>182</v>
      </c>
      <c r="B13" s="50">
        <v>3377</v>
      </c>
    </row>
    <row r="14" spans="1:2" ht="19.5" customHeight="1">
      <c r="A14" s="49" t="s">
        <v>183</v>
      </c>
      <c r="B14" s="50">
        <v>907.3</v>
      </c>
    </row>
    <row r="15" spans="1:2" ht="19.5" customHeight="1">
      <c r="A15" s="49" t="s">
        <v>184</v>
      </c>
      <c r="B15" s="50">
        <v>10829</v>
      </c>
    </row>
    <row r="16" spans="1:2" ht="19.5" customHeight="1">
      <c r="A16" s="49" t="s">
        <v>185</v>
      </c>
      <c r="B16" s="51">
        <v>75.3</v>
      </c>
    </row>
    <row r="17" spans="1:2" ht="19.5" customHeight="1">
      <c r="A17" s="49" t="s">
        <v>186</v>
      </c>
      <c r="B17" s="50">
        <v>26</v>
      </c>
    </row>
    <row r="18" spans="1:2" ht="19.5" customHeight="1">
      <c r="A18" s="49" t="s">
        <v>187</v>
      </c>
      <c r="B18" s="50">
        <v>26</v>
      </c>
    </row>
    <row r="19" spans="1:2" ht="19.5" customHeight="1">
      <c r="A19" s="49" t="s">
        <v>188</v>
      </c>
      <c r="B19" s="50">
        <v>2108</v>
      </c>
    </row>
    <row r="20" spans="1:2" ht="19.5" customHeight="1">
      <c r="A20" s="49" t="s">
        <v>189</v>
      </c>
      <c r="B20" s="51">
        <v>146.6</v>
      </c>
    </row>
    <row r="21" spans="1:2" ht="19.5" customHeight="1">
      <c r="A21" s="49" t="s">
        <v>190</v>
      </c>
      <c r="B21" s="50">
        <v>2102</v>
      </c>
    </row>
    <row r="22" spans="1:2" ht="19.5" customHeight="1">
      <c r="A22" s="49" t="s">
        <v>191</v>
      </c>
      <c r="B22" s="51">
        <v>14.6</v>
      </c>
    </row>
    <row r="23" spans="1:2" ht="19.5" customHeight="1">
      <c r="A23" s="49" t="s">
        <v>192</v>
      </c>
      <c r="B23" s="50">
        <v>899</v>
      </c>
    </row>
    <row r="24" spans="1:2" ht="19.5" customHeight="1">
      <c r="A24" s="49" t="s">
        <v>193</v>
      </c>
      <c r="B24" s="50">
        <v>1882</v>
      </c>
    </row>
    <row r="25" spans="1:2" ht="19.5" customHeight="1">
      <c r="A25" s="49" t="s">
        <v>194</v>
      </c>
      <c r="B25" s="50">
        <v>45</v>
      </c>
    </row>
    <row r="26" spans="1:2" ht="19.5" customHeight="1">
      <c r="A26" s="49" t="s">
        <v>195</v>
      </c>
      <c r="B26" s="50">
        <v>2</v>
      </c>
    </row>
    <row r="27" spans="1:2" ht="19.5" customHeight="1">
      <c r="A27" s="49" t="s">
        <v>196</v>
      </c>
      <c r="B27" s="51">
        <v>1.1</v>
      </c>
    </row>
  </sheetData>
  <mergeCells count="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2:E33"/>
  <sheetViews>
    <sheetView workbookViewId="0" topLeftCell="A1">
      <selection activeCell="A1" sqref="A1"/>
    </sheetView>
  </sheetViews>
  <sheetFormatPr defaultColWidth="8.796875" defaultRowHeight="19.5"/>
  <cols>
    <col min="1" max="16384" width="8.796875" style="1" customWidth="1"/>
  </cols>
  <sheetData>
    <row r="2" spans="1:5" ht="12.75">
      <c r="A2" s="114" t="s">
        <v>65</v>
      </c>
      <c r="B2" s="114"/>
      <c r="C2" s="114"/>
      <c r="D2" s="114"/>
      <c r="E2" s="114"/>
    </row>
    <row r="3" spans="1:5" ht="12.75">
      <c r="A3" s="114" t="s">
        <v>60</v>
      </c>
      <c r="B3" s="114"/>
      <c r="C3" s="114"/>
      <c r="D3" s="114"/>
      <c r="E3" s="114"/>
    </row>
    <row r="4" spans="1:5" ht="12.75">
      <c r="A4" s="114" t="s">
        <v>42</v>
      </c>
      <c r="B4" s="114"/>
      <c r="C4" s="114"/>
      <c r="D4" s="114"/>
      <c r="E4" s="114"/>
    </row>
    <row r="5" spans="1:5" ht="12.75">
      <c r="A5" s="114" t="s">
        <v>202</v>
      </c>
      <c r="B5" s="114"/>
      <c r="C5" s="114"/>
      <c r="D5" s="114"/>
      <c r="E5" s="114"/>
    </row>
    <row r="7" spans="1:5" ht="12.75">
      <c r="A7" s="115" t="s">
        <v>61</v>
      </c>
      <c r="B7" s="115"/>
      <c r="C7" s="116" t="s">
        <v>43</v>
      </c>
      <c r="D7" s="115" t="s">
        <v>62</v>
      </c>
      <c r="E7" s="115"/>
    </row>
    <row r="8" spans="1:5" ht="12.75">
      <c r="A8" s="7" t="s">
        <v>6</v>
      </c>
      <c r="B8" s="7" t="s">
        <v>44</v>
      </c>
      <c r="C8" s="117"/>
      <c r="D8" s="7" t="s">
        <v>6</v>
      </c>
      <c r="E8" s="7" t="s">
        <v>44</v>
      </c>
    </row>
    <row r="9" spans="1:5" ht="12.75">
      <c r="A9" s="8" t="s">
        <v>63</v>
      </c>
      <c r="B9" s="8" t="s">
        <v>63</v>
      </c>
      <c r="C9" s="9">
        <v>1900</v>
      </c>
      <c r="D9" s="10">
        <v>43699</v>
      </c>
      <c r="E9" s="11">
        <v>18.1</v>
      </c>
    </row>
    <row r="10" spans="1:5" ht="12.75">
      <c r="A10" s="10">
        <v>2618000</v>
      </c>
      <c r="B10" s="11">
        <v>21.3</v>
      </c>
      <c r="C10" s="9">
        <v>1930</v>
      </c>
      <c r="D10" s="10">
        <v>98882</v>
      </c>
      <c r="E10" s="11">
        <v>20.4</v>
      </c>
    </row>
    <row r="11" spans="1:5" ht="12.75">
      <c r="A11" s="10">
        <v>4257850</v>
      </c>
      <c r="B11" s="11">
        <v>23.7</v>
      </c>
      <c r="C11" s="9">
        <v>1960</v>
      </c>
      <c r="D11" s="10">
        <v>195056</v>
      </c>
      <c r="E11" s="11">
        <v>24.9</v>
      </c>
    </row>
    <row r="12" spans="1:5" ht="12.75">
      <c r="A12" s="10">
        <v>3731386</v>
      </c>
      <c r="B12" s="11">
        <v>18.4</v>
      </c>
      <c r="C12" s="9">
        <v>1970</v>
      </c>
      <c r="D12" s="10">
        <v>171667</v>
      </c>
      <c r="E12" s="11">
        <v>19.3</v>
      </c>
    </row>
    <row r="13" spans="1:5" ht="12.75">
      <c r="A13" s="10"/>
      <c r="B13" s="11"/>
      <c r="C13" s="9"/>
      <c r="D13" s="10"/>
      <c r="E13" s="11"/>
    </row>
    <row r="14" spans="1:5" ht="12.75">
      <c r="A14" s="10">
        <v>3612258</v>
      </c>
      <c r="B14" s="11">
        <v>15.9</v>
      </c>
      <c r="C14" s="9">
        <v>1980</v>
      </c>
      <c r="D14" s="10">
        <v>145162</v>
      </c>
      <c r="E14" s="11">
        <v>15.7</v>
      </c>
    </row>
    <row r="15" spans="1:5" ht="12.75">
      <c r="A15" s="10">
        <v>3629238</v>
      </c>
      <c r="B15" s="11">
        <v>15.8</v>
      </c>
      <c r="C15" s="9">
        <v>1981</v>
      </c>
      <c r="D15" s="10">
        <v>140579</v>
      </c>
      <c r="E15" s="11">
        <v>15.2</v>
      </c>
    </row>
    <row r="16" spans="1:5" ht="12.75">
      <c r="A16" s="10">
        <v>3680537</v>
      </c>
      <c r="B16" s="11">
        <v>15.9</v>
      </c>
      <c r="C16" s="9">
        <v>1982</v>
      </c>
      <c r="D16" s="10">
        <v>137950</v>
      </c>
      <c r="E16" s="11">
        <v>15</v>
      </c>
    </row>
    <row r="17" spans="1:5" ht="12.75">
      <c r="A17" s="10">
        <v>3638933</v>
      </c>
      <c r="B17" s="11">
        <v>15.5</v>
      </c>
      <c r="C17" s="9">
        <v>1983</v>
      </c>
      <c r="D17" s="10">
        <v>133026</v>
      </c>
      <c r="E17" s="11">
        <v>14.5</v>
      </c>
    </row>
    <row r="18" spans="1:5" ht="12.75">
      <c r="A18" s="10">
        <v>3669141</v>
      </c>
      <c r="B18" s="11">
        <v>15.5</v>
      </c>
      <c r="C18" s="9">
        <v>1984</v>
      </c>
      <c r="D18" s="10">
        <v>135782</v>
      </c>
      <c r="E18" s="11">
        <v>15</v>
      </c>
    </row>
    <row r="19" spans="1:5" ht="12.75">
      <c r="A19" s="10"/>
      <c r="B19" s="11"/>
      <c r="C19" s="9"/>
      <c r="D19" s="10"/>
      <c r="E19" s="11"/>
    </row>
    <row r="20" spans="1:5" ht="12.75">
      <c r="A20" s="10">
        <v>3760561</v>
      </c>
      <c r="B20" s="11">
        <v>15.8</v>
      </c>
      <c r="C20" s="9">
        <v>1985</v>
      </c>
      <c r="D20" s="10">
        <v>138052</v>
      </c>
      <c r="E20" s="11">
        <v>15.2</v>
      </c>
    </row>
    <row r="21" spans="1:5" ht="12.75">
      <c r="A21" s="10">
        <v>3756547</v>
      </c>
      <c r="B21" s="11">
        <v>15.6</v>
      </c>
      <c r="C21" s="9">
        <v>1986</v>
      </c>
      <c r="D21" s="10">
        <v>137626</v>
      </c>
      <c r="E21" s="11">
        <v>15.1</v>
      </c>
    </row>
    <row r="22" spans="1:5" ht="12.75">
      <c r="A22" s="10">
        <v>3809394</v>
      </c>
      <c r="B22" s="11">
        <v>15.7</v>
      </c>
      <c r="C22" s="9">
        <v>1987</v>
      </c>
      <c r="D22" s="10">
        <v>140466</v>
      </c>
      <c r="E22" s="11">
        <v>15.3</v>
      </c>
    </row>
    <row r="23" spans="1:5" ht="12.75">
      <c r="A23" s="10">
        <v>3909510</v>
      </c>
      <c r="B23" s="11">
        <v>15.9</v>
      </c>
      <c r="C23" s="9">
        <v>1988</v>
      </c>
      <c r="D23" s="10">
        <v>139635</v>
      </c>
      <c r="E23" s="11">
        <v>15.2</v>
      </c>
    </row>
    <row r="24" spans="1:5" ht="12.75">
      <c r="A24" s="10">
        <v>4040958</v>
      </c>
      <c r="B24" s="11">
        <v>16.3</v>
      </c>
      <c r="C24" s="9">
        <v>1989</v>
      </c>
      <c r="D24" s="10">
        <v>148164</v>
      </c>
      <c r="E24" s="11">
        <v>16</v>
      </c>
    </row>
    <row r="25" spans="1:5" ht="12.75">
      <c r="A25" s="10"/>
      <c r="B25" s="11"/>
      <c r="C25" s="9"/>
      <c r="D25" s="10"/>
      <c r="E25" s="11"/>
    </row>
    <row r="26" spans="1:5" ht="12.75">
      <c r="A26" s="10">
        <v>4158212</v>
      </c>
      <c r="B26" s="11">
        <v>16.7</v>
      </c>
      <c r="C26" s="9">
        <v>1990</v>
      </c>
      <c r="D26" s="10">
        <v>153080</v>
      </c>
      <c r="E26" s="11">
        <v>16.5</v>
      </c>
    </row>
    <row r="27" spans="1:5" ht="12.75">
      <c r="A27" s="10">
        <v>4110907</v>
      </c>
      <c r="B27" s="11">
        <v>16.3</v>
      </c>
      <c r="C27" s="9">
        <v>1991</v>
      </c>
      <c r="D27" s="10">
        <v>149478</v>
      </c>
      <c r="E27" s="11">
        <v>16.1</v>
      </c>
    </row>
    <row r="28" spans="1:5" ht="12.75">
      <c r="A28" s="10">
        <v>4084000</v>
      </c>
      <c r="B28" s="11">
        <v>15.9</v>
      </c>
      <c r="C28" s="9">
        <v>1992</v>
      </c>
      <c r="D28" s="10">
        <v>143827</v>
      </c>
      <c r="E28" s="11">
        <v>15.5</v>
      </c>
    </row>
    <row r="29" spans="1:5" ht="12.75">
      <c r="A29" s="13"/>
      <c r="B29" s="14"/>
      <c r="C29" s="7"/>
      <c r="D29" s="13"/>
      <c r="E29" s="14"/>
    </row>
    <row r="30" spans="1:5" ht="12.75">
      <c r="A30" s="15"/>
      <c r="B30" s="16"/>
      <c r="C30" s="6"/>
      <c r="D30" s="15"/>
      <c r="E30" s="16"/>
    </row>
    <row r="31" spans="1:5" ht="14.25" customHeight="1">
      <c r="A31" s="118" t="s">
        <v>203</v>
      </c>
      <c r="B31" s="119"/>
      <c r="C31" s="119"/>
      <c r="D31" s="119"/>
      <c r="E31" s="119"/>
    </row>
    <row r="33" ht="12.75">
      <c r="A33" s="1" t="s">
        <v>64</v>
      </c>
    </row>
  </sheetData>
  <mergeCells count="8">
    <mergeCell ref="A7:B7"/>
    <mergeCell ref="C7:C8"/>
    <mergeCell ref="D7:E7"/>
    <mergeCell ref="A31:E31"/>
    <mergeCell ref="A2:E2"/>
    <mergeCell ref="A3:E3"/>
    <mergeCell ref="A4:E4"/>
    <mergeCell ref="A5:E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2:Q24"/>
  <sheetViews>
    <sheetView workbookViewId="0" topLeftCell="A1">
      <selection activeCell="A3" sqref="A3:Q3"/>
    </sheetView>
  </sheetViews>
  <sheetFormatPr defaultColWidth="7.69921875" defaultRowHeight="19.5"/>
  <cols>
    <col min="1" max="1" width="12.5" style="1" customWidth="1"/>
    <col min="2" max="3" width="7.69921875" style="1" customWidth="1"/>
    <col min="4" max="5" width="8.5" style="1" customWidth="1"/>
    <col min="6" max="16384" width="7.69921875" style="1" customWidth="1"/>
  </cols>
  <sheetData>
    <row r="2" spans="1:17" ht="12.75">
      <c r="A2" s="114" t="s">
        <v>97</v>
      </c>
      <c r="B2" s="114"/>
      <c r="C2" s="114"/>
      <c r="D2" s="114"/>
      <c r="E2" s="114"/>
      <c r="F2" s="114"/>
      <c r="G2" s="114"/>
      <c r="H2" s="114"/>
      <c r="I2" s="114"/>
      <c r="J2" s="114"/>
      <c r="K2" s="114"/>
      <c r="L2" s="114"/>
      <c r="M2" s="114"/>
      <c r="N2" s="114"/>
      <c r="O2" s="114"/>
      <c r="P2" s="114"/>
      <c r="Q2" s="114"/>
    </row>
    <row r="3" spans="1:17" ht="12.75">
      <c r="A3" s="122" t="s">
        <v>228</v>
      </c>
      <c r="B3" s="122"/>
      <c r="C3" s="122"/>
      <c r="D3" s="122"/>
      <c r="E3" s="122"/>
      <c r="F3" s="122"/>
      <c r="G3" s="122"/>
      <c r="H3" s="122"/>
      <c r="I3" s="122"/>
      <c r="J3" s="122"/>
      <c r="K3" s="122"/>
      <c r="L3" s="122"/>
      <c r="M3" s="122"/>
      <c r="N3" s="122"/>
      <c r="O3" s="122"/>
      <c r="P3" s="122"/>
      <c r="Q3" s="122"/>
    </row>
    <row r="4" spans="1:17" ht="12.75">
      <c r="A4" s="122" t="s">
        <v>204</v>
      </c>
      <c r="B4" s="122"/>
      <c r="C4" s="122"/>
      <c r="D4" s="122"/>
      <c r="E4" s="122"/>
      <c r="F4" s="122"/>
      <c r="G4" s="122"/>
      <c r="H4" s="122"/>
      <c r="I4" s="122"/>
      <c r="J4" s="122"/>
      <c r="K4" s="122"/>
      <c r="L4" s="122"/>
      <c r="M4" s="122"/>
      <c r="N4" s="122"/>
      <c r="O4" s="122"/>
      <c r="P4" s="122"/>
      <c r="Q4" s="122"/>
    </row>
    <row r="6" spans="1:17" ht="12.75">
      <c r="A6" s="123" t="s">
        <v>66</v>
      </c>
      <c r="B6" s="105" t="s">
        <v>0</v>
      </c>
      <c r="C6" s="126"/>
      <c r="D6" s="126"/>
      <c r="E6" s="126"/>
      <c r="F6" s="126"/>
      <c r="G6" s="126"/>
      <c r="H6" s="126"/>
      <c r="I6" s="126"/>
      <c r="J6" s="126"/>
      <c r="K6" s="126"/>
      <c r="L6" s="126"/>
      <c r="M6" s="107"/>
      <c r="N6" s="125" t="s">
        <v>209</v>
      </c>
      <c r="O6" s="126"/>
      <c r="P6" s="126"/>
      <c r="Q6" s="106"/>
    </row>
    <row r="7" spans="1:17" ht="12.75">
      <c r="A7" s="124"/>
      <c r="B7" s="110" t="s">
        <v>1</v>
      </c>
      <c r="C7" s="110"/>
      <c r="D7" s="110" t="s">
        <v>2</v>
      </c>
      <c r="E7" s="110"/>
      <c r="F7" s="110" t="s">
        <v>3</v>
      </c>
      <c r="G7" s="110"/>
      <c r="H7" s="105" t="s">
        <v>206</v>
      </c>
      <c r="I7" s="106"/>
      <c r="J7" s="105" t="s">
        <v>207</v>
      </c>
      <c r="K7" s="106"/>
      <c r="L7" s="105" t="s">
        <v>215</v>
      </c>
      <c r="M7" s="107"/>
      <c r="N7" s="111" t="s">
        <v>210</v>
      </c>
      <c r="O7" s="110"/>
      <c r="P7" s="110" t="s">
        <v>211</v>
      </c>
      <c r="Q7" s="110"/>
    </row>
    <row r="8" spans="1:17" ht="12.75">
      <c r="A8" s="117"/>
      <c r="B8" s="25" t="s">
        <v>6</v>
      </c>
      <c r="C8" s="25" t="s">
        <v>7</v>
      </c>
      <c r="D8" s="25" t="s">
        <v>6</v>
      </c>
      <c r="E8" s="25" t="s">
        <v>7</v>
      </c>
      <c r="F8" s="25" t="s">
        <v>6</v>
      </c>
      <c r="G8" s="25" t="s">
        <v>7</v>
      </c>
      <c r="H8" s="25" t="s">
        <v>6</v>
      </c>
      <c r="I8" s="25" t="s">
        <v>7</v>
      </c>
      <c r="J8" s="25" t="s">
        <v>6</v>
      </c>
      <c r="K8" s="25" t="s">
        <v>7</v>
      </c>
      <c r="L8" s="25" t="s">
        <v>6</v>
      </c>
      <c r="M8" s="63" t="s">
        <v>7</v>
      </c>
      <c r="N8" s="52" t="s">
        <v>6</v>
      </c>
      <c r="O8" s="25" t="s">
        <v>7</v>
      </c>
      <c r="P8" s="25" t="s">
        <v>6</v>
      </c>
      <c r="Q8" s="25" t="s">
        <v>7</v>
      </c>
    </row>
    <row r="9" spans="1:17" ht="12.75">
      <c r="A9" s="12"/>
      <c r="B9" s="12"/>
      <c r="C9" s="12"/>
      <c r="D9" s="12"/>
      <c r="E9" s="12"/>
      <c r="F9" s="12"/>
      <c r="G9" s="12"/>
      <c r="H9" s="12"/>
      <c r="I9" s="12"/>
      <c r="J9" s="12"/>
      <c r="K9" s="12"/>
      <c r="L9" s="12"/>
      <c r="M9" s="65"/>
      <c r="N9" s="39"/>
      <c r="O9" s="12"/>
      <c r="P9" s="12"/>
      <c r="Q9" s="12"/>
    </row>
    <row r="10" spans="1:17" ht="12.75">
      <c r="A10" s="19" t="s">
        <v>67</v>
      </c>
      <c r="B10" s="4">
        <v>373</v>
      </c>
      <c r="C10" s="21">
        <v>0.2593393451855354</v>
      </c>
      <c r="D10" s="4">
        <v>116</v>
      </c>
      <c r="E10" s="21">
        <v>0.10407507760770873</v>
      </c>
      <c r="F10" s="4">
        <v>250</v>
      </c>
      <c r="G10" s="21">
        <v>0.8429997302400862</v>
      </c>
      <c r="H10" s="20">
        <v>2</v>
      </c>
      <c r="I10" s="21">
        <v>0.26666666666666666</v>
      </c>
      <c r="J10" s="20">
        <v>1</v>
      </c>
      <c r="K10" s="21">
        <v>0.07062146892655367</v>
      </c>
      <c r="L10" s="28" t="s">
        <v>101</v>
      </c>
      <c r="M10" s="99" t="s">
        <v>101</v>
      </c>
      <c r="N10" s="100" t="s">
        <v>101</v>
      </c>
      <c r="O10" s="28" t="s">
        <v>101</v>
      </c>
      <c r="P10" s="53">
        <v>25</v>
      </c>
      <c r="Q10" s="31">
        <v>0.5823433496389472</v>
      </c>
    </row>
    <row r="11" spans="1:17" ht="12.75">
      <c r="A11" s="19" t="s">
        <v>103</v>
      </c>
      <c r="B11" s="4">
        <v>18341</v>
      </c>
      <c r="C11" s="21">
        <v>12.752125817822801</v>
      </c>
      <c r="D11" s="4">
        <v>10689</v>
      </c>
      <c r="E11" s="21">
        <v>9.590159521972403</v>
      </c>
      <c r="F11" s="4">
        <v>7379</v>
      </c>
      <c r="G11" s="21">
        <v>24.88198003776639</v>
      </c>
      <c r="H11" s="20">
        <v>173</v>
      </c>
      <c r="I11" s="21">
        <v>23.066666666666666</v>
      </c>
      <c r="J11" s="20">
        <v>56</v>
      </c>
      <c r="K11" s="21">
        <v>3.954802259887006</v>
      </c>
      <c r="L11" s="20">
        <v>5</v>
      </c>
      <c r="M11" s="96">
        <v>8.771929824561402</v>
      </c>
      <c r="N11" s="4">
        <v>137</v>
      </c>
      <c r="O11" s="21">
        <v>5.839727195225917</v>
      </c>
      <c r="P11" s="4">
        <v>855</v>
      </c>
      <c r="Q11" s="31">
        <v>19.91614255765199</v>
      </c>
    </row>
    <row r="12" spans="1:17" ht="12.75">
      <c r="A12" s="19" t="s">
        <v>104</v>
      </c>
      <c r="B12" s="4">
        <v>37446</v>
      </c>
      <c r="C12" s="21">
        <v>26.035445361441177</v>
      </c>
      <c r="D12" s="4">
        <v>27108</v>
      </c>
      <c r="E12" s="21">
        <v>24.32126899818766</v>
      </c>
      <c r="F12" s="4">
        <v>9743</v>
      </c>
      <c r="G12" s="21">
        <v>32.85338548691664</v>
      </c>
      <c r="H12" s="20">
        <v>280</v>
      </c>
      <c r="I12" s="21">
        <v>37.333333333333336</v>
      </c>
      <c r="J12" s="20">
        <v>233</v>
      </c>
      <c r="K12" s="21">
        <v>16.454802259887007</v>
      </c>
      <c r="L12" s="20">
        <v>7</v>
      </c>
      <c r="M12" s="96">
        <v>12.280701754385964</v>
      </c>
      <c r="N12" s="4">
        <v>562</v>
      </c>
      <c r="O12" s="21">
        <v>23.955669224211423</v>
      </c>
      <c r="P12" s="4">
        <v>1399</v>
      </c>
      <c r="Q12" s="31">
        <v>32.58793384579548</v>
      </c>
    </row>
    <row r="13" spans="1:17" ht="12.75">
      <c r="A13" s="19" t="s">
        <v>105</v>
      </c>
      <c r="B13" s="4">
        <v>43246</v>
      </c>
      <c r="C13" s="21">
        <v>30.06806788711438</v>
      </c>
      <c r="D13" s="4">
        <v>35995</v>
      </c>
      <c r="E13" s="21">
        <v>32.294676021461</v>
      </c>
      <c r="F13" s="4">
        <v>6391</v>
      </c>
      <c r="G13" s="21">
        <v>21.550445103857566</v>
      </c>
      <c r="H13" s="20">
        <v>167</v>
      </c>
      <c r="I13" s="21">
        <v>22.26666666666667</v>
      </c>
      <c r="J13" s="20">
        <v>510</v>
      </c>
      <c r="K13" s="21">
        <v>36.016949152542374</v>
      </c>
      <c r="L13" s="20">
        <v>24</v>
      </c>
      <c r="M13" s="96">
        <v>42.10526315789473</v>
      </c>
      <c r="N13" s="4">
        <v>754</v>
      </c>
      <c r="O13" s="21">
        <v>32.13981244671782</v>
      </c>
      <c r="P13" s="4">
        <v>1102</v>
      </c>
      <c r="Q13" s="31">
        <v>25.66969485208479</v>
      </c>
    </row>
    <row r="14" spans="1:17" ht="12.75">
      <c r="A14" s="19" t="s">
        <v>106</v>
      </c>
      <c r="B14" s="4">
        <v>31496</v>
      </c>
      <c r="C14" s="21">
        <v>21.898530873897112</v>
      </c>
      <c r="D14" s="4">
        <v>26901</v>
      </c>
      <c r="E14" s="21">
        <v>24.135548816594593</v>
      </c>
      <c r="F14" s="4">
        <v>3937</v>
      </c>
      <c r="G14" s="21">
        <v>13.275559751820879</v>
      </c>
      <c r="H14" s="20">
        <v>85</v>
      </c>
      <c r="I14" s="21">
        <v>11.333333333333332</v>
      </c>
      <c r="J14" s="20">
        <v>416</v>
      </c>
      <c r="K14" s="21">
        <v>29.37853107344633</v>
      </c>
      <c r="L14" s="20">
        <v>18</v>
      </c>
      <c r="M14" s="96">
        <v>31.57894736842105</v>
      </c>
      <c r="N14" s="4">
        <v>590</v>
      </c>
      <c r="O14" s="21">
        <v>25.14919011082694</v>
      </c>
      <c r="P14" s="4">
        <v>666</v>
      </c>
      <c r="Q14" s="31">
        <v>15.513626834381553</v>
      </c>
    </row>
    <row r="15" spans="1:17" ht="12.75">
      <c r="A15" s="19" t="s">
        <v>107</v>
      </c>
      <c r="B15" s="4">
        <v>11199</v>
      </c>
      <c r="C15" s="21">
        <v>7.786437873278314</v>
      </c>
      <c r="D15" s="4">
        <v>9280</v>
      </c>
      <c r="E15" s="21">
        <v>8.326006208616699</v>
      </c>
      <c r="F15" s="4">
        <v>1665</v>
      </c>
      <c r="G15" s="21">
        <v>5.614378203398975</v>
      </c>
      <c r="H15" s="20">
        <v>34</v>
      </c>
      <c r="I15" s="21">
        <v>4.533333333333333</v>
      </c>
      <c r="J15" s="20">
        <v>156</v>
      </c>
      <c r="K15" s="21">
        <v>11.016949152542372</v>
      </c>
      <c r="L15" s="20">
        <v>3</v>
      </c>
      <c r="M15" s="96">
        <v>5.263157894736842</v>
      </c>
      <c r="N15" s="4">
        <v>248</v>
      </c>
      <c r="O15" s="21">
        <v>10.571184995737426</v>
      </c>
      <c r="P15" s="4">
        <v>213</v>
      </c>
      <c r="Q15" s="31">
        <v>4.96156533892383</v>
      </c>
    </row>
    <row r="16" spans="1:17" ht="12.75">
      <c r="A16" s="19" t="s">
        <v>73</v>
      </c>
      <c r="B16" s="4">
        <v>1664</v>
      </c>
      <c r="C16" s="21">
        <v>1.1569454970207262</v>
      </c>
      <c r="D16" s="4">
        <v>1324</v>
      </c>
      <c r="E16" s="21">
        <v>1.18789140303971</v>
      </c>
      <c r="F16" s="4">
        <v>279</v>
      </c>
      <c r="G16" s="21">
        <v>0.9407876989479363</v>
      </c>
      <c r="H16" s="20">
        <v>8</v>
      </c>
      <c r="I16" s="21">
        <v>1.0666666666666667</v>
      </c>
      <c r="J16" s="20">
        <v>42</v>
      </c>
      <c r="K16" s="21">
        <v>2.9661016949152543</v>
      </c>
      <c r="L16" s="28" t="s">
        <v>101</v>
      </c>
      <c r="M16" s="99" t="s">
        <v>101</v>
      </c>
      <c r="N16" s="4">
        <v>55</v>
      </c>
      <c r="O16" s="21">
        <v>2.3444160272804773</v>
      </c>
      <c r="P16" s="4">
        <v>30</v>
      </c>
      <c r="Q16" s="31">
        <v>0.6988120195667366</v>
      </c>
    </row>
    <row r="17" spans="1:17" ht="12.75">
      <c r="A17" s="19" t="s">
        <v>16</v>
      </c>
      <c r="B17" s="4">
        <v>62</v>
      </c>
      <c r="C17" s="21">
        <v>0.04310734423995495</v>
      </c>
      <c r="D17" s="4">
        <v>45</v>
      </c>
      <c r="E17" s="21">
        <v>0.040373952520231834</v>
      </c>
      <c r="F17" s="4">
        <v>12</v>
      </c>
      <c r="G17" s="21">
        <v>0.04046398705152414</v>
      </c>
      <c r="H17" s="20">
        <v>1</v>
      </c>
      <c r="I17" s="21">
        <v>0.13333333333333333</v>
      </c>
      <c r="J17" s="20">
        <v>2</v>
      </c>
      <c r="K17" s="21">
        <v>0.14124293785310735</v>
      </c>
      <c r="L17" s="28" t="s">
        <v>101</v>
      </c>
      <c r="M17" s="99" t="s">
        <v>101</v>
      </c>
      <c r="N17" s="53" t="s">
        <v>101</v>
      </c>
      <c r="O17" s="31" t="s">
        <v>100</v>
      </c>
      <c r="P17" s="53">
        <v>3</v>
      </c>
      <c r="Q17" s="31">
        <v>0.06988120195667365</v>
      </c>
    </row>
    <row r="18" spans="1:17" ht="12.75">
      <c r="A18" s="12"/>
      <c r="B18" s="13"/>
      <c r="C18" s="12"/>
      <c r="D18" s="13"/>
      <c r="E18" s="12"/>
      <c r="F18" s="13"/>
      <c r="G18" s="12"/>
      <c r="H18" s="13"/>
      <c r="I18" s="23"/>
      <c r="J18" s="13"/>
      <c r="K18" s="23"/>
      <c r="L18" s="13"/>
      <c r="M18" s="98"/>
      <c r="N18" s="72"/>
      <c r="O18" s="12"/>
      <c r="P18" s="13"/>
      <c r="Q18" s="12"/>
    </row>
    <row r="19" spans="1:17" ht="19.5" customHeight="1">
      <c r="A19" s="25" t="s">
        <v>12</v>
      </c>
      <c r="B19" s="4">
        <v>143827</v>
      </c>
      <c r="C19" s="27">
        <v>100</v>
      </c>
      <c r="D19" s="4">
        <v>111458</v>
      </c>
      <c r="E19" s="27">
        <v>100</v>
      </c>
      <c r="F19" s="4">
        <v>29656</v>
      </c>
      <c r="G19" s="27">
        <v>100</v>
      </c>
      <c r="H19" s="36">
        <v>750</v>
      </c>
      <c r="I19" s="47">
        <v>100</v>
      </c>
      <c r="J19" s="36">
        <v>1416</v>
      </c>
      <c r="K19" s="47">
        <v>100</v>
      </c>
      <c r="L19" s="36">
        <v>57</v>
      </c>
      <c r="M19" s="96">
        <v>100</v>
      </c>
      <c r="N19" s="4">
        <v>2346</v>
      </c>
      <c r="O19" s="27">
        <v>100</v>
      </c>
      <c r="P19" s="4">
        <v>4293</v>
      </c>
      <c r="Q19" s="27">
        <v>100</v>
      </c>
    </row>
    <row r="20" spans="1:17" ht="25.5">
      <c r="A20" s="30" t="s">
        <v>99</v>
      </c>
      <c r="B20" s="109">
        <v>26.152</v>
      </c>
      <c r="C20" s="121"/>
      <c r="D20" s="109">
        <v>26.777</v>
      </c>
      <c r="E20" s="121"/>
      <c r="F20" s="109">
        <v>23.102</v>
      </c>
      <c r="G20" s="121"/>
      <c r="H20" s="120">
        <v>23</v>
      </c>
      <c r="I20" s="121"/>
      <c r="J20" s="120">
        <v>29</v>
      </c>
      <c r="K20" s="121"/>
      <c r="L20" s="120">
        <v>27</v>
      </c>
      <c r="M20" s="108"/>
      <c r="N20" s="112">
        <v>28</v>
      </c>
      <c r="O20" s="121"/>
      <c r="P20" s="109">
        <v>24</v>
      </c>
      <c r="Q20" s="121"/>
    </row>
    <row r="22" ht="12.75">
      <c r="A22" s="1" t="s">
        <v>229</v>
      </c>
    </row>
    <row r="24" ht="12.75">
      <c r="A24" s="1" t="s">
        <v>64</v>
      </c>
    </row>
  </sheetData>
  <mergeCells count="22">
    <mergeCell ref="A4:Q4"/>
    <mergeCell ref="A3:Q3"/>
    <mergeCell ref="A2:Q2"/>
    <mergeCell ref="P7:Q7"/>
    <mergeCell ref="A6:A8"/>
    <mergeCell ref="N6:Q6"/>
    <mergeCell ref="B6:M6"/>
    <mergeCell ref="P20:Q20"/>
    <mergeCell ref="B7:C7"/>
    <mergeCell ref="D7:E7"/>
    <mergeCell ref="F7:G7"/>
    <mergeCell ref="N7:O7"/>
    <mergeCell ref="B20:C20"/>
    <mergeCell ref="D20:E20"/>
    <mergeCell ref="F20:G20"/>
    <mergeCell ref="N20:O20"/>
    <mergeCell ref="H7:I7"/>
    <mergeCell ref="H20:I20"/>
    <mergeCell ref="J7:K7"/>
    <mergeCell ref="J20:K20"/>
    <mergeCell ref="L7:M7"/>
    <mergeCell ref="L20:M2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2:E32"/>
  <sheetViews>
    <sheetView workbookViewId="0" topLeftCell="A1">
      <selection activeCell="A1" sqref="A1"/>
    </sheetView>
  </sheetViews>
  <sheetFormatPr defaultColWidth="7.69921875" defaultRowHeight="19.5"/>
  <cols>
    <col min="1" max="1" width="10.8984375" style="1" customWidth="1"/>
    <col min="2" max="2" width="7.69921875" style="1" customWidth="1"/>
    <col min="3" max="3" width="8.796875" style="1" customWidth="1"/>
    <col min="4" max="16384" width="7.69921875" style="1" customWidth="1"/>
  </cols>
  <sheetData>
    <row r="2" spans="1:3" ht="12.75">
      <c r="A2" s="114" t="s">
        <v>102</v>
      </c>
      <c r="B2" s="114"/>
      <c r="C2" s="114"/>
    </row>
    <row r="3" spans="1:3" ht="12.75">
      <c r="A3" s="122" t="s">
        <v>109</v>
      </c>
      <c r="B3" s="122"/>
      <c r="C3" s="122"/>
    </row>
    <row r="4" spans="1:3" ht="12.75">
      <c r="A4" s="122" t="s">
        <v>42</v>
      </c>
      <c r="B4" s="122"/>
      <c r="C4" s="122"/>
    </row>
    <row r="5" spans="1:3" ht="12.75">
      <c r="A5" s="122" t="s">
        <v>202</v>
      </c>
      <c r="B5" s="122"/>
      <c r="C5" s="122"/>
    </row>
    <row r="7" spans="1:3" ht="12.75">
      <c r="A7" s="25" t="s">
        <v>61</v>
      </c>
      <c r="B7" s="25" t="s">
        <v>43</v>
      </c>
      <c r="C7" s="25" t="s">
        <v>62</v>
      </c>
    </row>
    <row r="8" spans="1:3" ht="12.75">
      <c r="A8" s="12"/>
      <c r="B8" s="12"/>
      <c r="C8" s="12"/>
    </row>
    <row r="9" spans="1:3" ht="12.75">
      <c r="A9" s="32" t="s">
        <v>63</v>
      </c>
      <c r="B9" s="19" t="s">
        <v>45</v>
      </c>
      <c r="C9" s="21">
        <v>78.5</v>
      </c>
    </row>
    <row r="10" spans="1:3" ht="12.75">
      <c r="A10" s="32" t="s">
        <v>85</v>
      </c>
      <c r="B10" s="19" t="s">
        <v>46</v>
      </c>
      <c r="C10" s="21">
        <v>87.6</v>
      </c>
    </row>
    <row r="11" spans="1:3" ht="12.75">
      <c r="A11" s="32" t="s">
        <v>86</v>
      </c>
      <c r="B11" s="19" t="s">
        <v>47</v>
      </c>
      <c r="C11" s="21">
        <v>123.1</v>
      </c>
    </row>
    <row r="12" spans="1:3" ht="12.75">
      <c r="A12" s="32" t="s">
        <v>87</v>
      </c>
      <c r="B12" s="19" t="s">
        <v>48</v>
      </c>
      <c r="C12" s="21">
        <v>91.7</v>
      </c>
    </row>
    <row r="13" spans="1:3" ht="12.75">
      <c r="A13" s="21"/>
      <c r="B13" s="12"/>
      <c r="C13" s="21"/>
    </row>
    <row r="14" spans="1:3" ht="12.75">
      <c r="A14" s="32" t="s">
        <v>88</v>
      </c>
      <c r="B14" s="19" t="s">
        <v>49</v>
      </c>
      <c r="C14" s="21">
        <v>66.3</v>
      </c>
    </row>
    <row r="15" spans="1:3" ht="12.75">
      <c r="A15" s="32" t="s">
        <v>89</v>
      </c>
      <c r="B15" s="19" t="s">
        <v>50</v>
      </c>
      <c r="C15" s="21">
        <v>63.2</v>
      </c>
    </row>
    <row r="16" spans="1:3" ht="12.75">
      <c r="A16" s="32" t="s">
        <v>90</v>
      </c>
      <c r="B16" s="19" t="s">
        <v>51</v>
      </c>
      <c r="C16" s="21">
        <v>61.7</v>
      </c>
    </row>
    <row r="17" spans="1:3" ht="12.75">
      <c r="A17" s="32" t="s">
        <v>91</v>
      </c>
      <c r="B17" s="19" t="s">
        <v>52</v>
      </c>
      <c r="C17" s="21">
        <v>59.3</v>
      </c>
    </row>
    <row r="18" spans="1:3" ht="12.75">
      <c r="A18" s="32" t="s">
        <v>92</v>
      </c>
      <c r="B18" s="19" t="s">
        <v>53</v>
      </c>
      <c r="C18" s="21">
        <v>63.1</v>
      </c>
    </row>
    <row r="19" spans="1:3" ht="12.75">
      <c r="A19" s="32" t="s">
        <v>93</v>
      </c>
      <c r="B19" s="19" t="s">
        <v>54</v>
      </c>
      <c r="C19" s="21">
        <v>63.8</v>
      </c>
    </row>
    <row r="20" spans="1:3" ht="12.75">
      <c r="A20" s="32" t="s">
        <v>92</v>
      </c>
      <c r="B20" s="19" t="s">
        <v>55</v>
      </c>
      <c r="C20" s="21">
        <v>63.2</v>
      </c>
    </row>
    <row r="21" spans="1:3" ht="12.75">
      <c r="A21" s="32" t="s">
        <v>94</v>
      </c>
      <c r="B21" s="19" t="s">
        <v>56</v>
      </c>
      <c r="C21" s="21">
        <v>64.3</v>
      </c>
    </row>
    <row r="22" spans="1:3" ht="12.75">
      <c r="A22" s="32" t="s">
        <v>95</v>
      </c>
      <c r="B22" s="19" t="s">
        <v>57</v>
      </c>
      <c r="C22" s="21">
        <v>63.9</v>
      </c>
    </row>
    <row r="23" spans="1:3" ht="12.75">
      <c r="A23" s="32" t="s">
        <v>96</v>
      </c>
      <c r="B23" s="19" t="s">
        <v>58</v>
      </c>
      <c r="C23" s="21">
        <v>67.9</v>
      </c>
    </row>
    <row r="24" spans="1:3" ht="12.75">
      <c r="A24" s="21"/>
      <c r="B24" s="12"/>
      <c r="C24" s="21"/>
    </row>
    <row r="25" spans="1:3" ht="12.75">
      <c r="A25" s="32">
        <v>70.9</v>
      </c>
      <c r="B25" s="19" t="s">
        <v>59</v>
      </c>
      <c r="C25" s="21">
        <v>69.1</v>
      </c>
    </row>
    <row r="26" spans="1:3" ht="12.75">
      <c r="A26" s="32">
        <v>69.6</v>
      </c>
      <c r="B26" s="19">
        <v>1991</v>
      </c>
      <c r="C26" s="21">
        <v>62.7</v>
      </c>
    </row>
    <row r="27" spans="1:3" ht="12.75">
      <c r="A27" s="32">
        <v>69.3</v>
      </c>
      <c r="B27" s="19">
        <v>1992</v>
      </c>
      <c r="C27" s="21">
        <v>65.1</v>
      </c>
    </row>
    <row r="28" spans="1:3" ht="12.75">
      <c r="A28" s="23"/>
      <c r="B28" s="23"/>
      <c r="C28" s="23"/>
    </row>
    <row r="30" spans="1:5" ht="19.5">
      <c r="A30" s="118" t="s">
        <v>203</v>
      </c>
      <c r="B30" s="119"/>
      <c r="C30" s="119"/>
      <c r="D30" s="17"/>
      <c r="E30" s="17"/>
    </row>
    <row r="32" spans="1:3" ht="26.25" customHeight="1">
      <c r="A32" s="127" t="s">
        <v>64</v>
      </c>
      <c r="B32" s="127"/>
      <c r="C32" s="127"/>
    </row>
  </sheetData>
  <mergeCells count="6">
    <mergeCell ref="A3:C3"/>
    <mergeCell ref="A2:C2"/>
    <mergeCell ref="A30:C30"/>
    <mergeCell ref="A32:C32"/>
    <mergeCell ref="A5:C5"/>
    <mergeCell ref="A4:C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2:C19"/>
  <sheetViews>
    <sheetView workbookViewId="0" topLeftCell="A1">
      <selection activeCell="A1" sqref="A1"/>
    </sheetView>
  </sheetViews>
  <sheetFormatPr defaultColWidth="7.69921875" defaultRowHeight="19.5"/>
  <cols>
    <col min="1" max="1" width="7.69921875" style="1" customWidth="1"/>
    <col min="2" max="2" width="9.296875" style="1" customWidth="1"/>
    <col min="3" max="16384" width="7.69921875" style="1" customWidth="1"/>
  </cols>
  <sheetData>
    <row r="2" spans="1:3" ht="12.75">
      <c r="A2" s="114" t="s">
        <v>108</v>
      </c>
      <c r="B2" s="114"/>
      <c r="C2" s="114"/>
    </row>
    <row r="3" spans="1:3" ht="12.75">
      <c r="A3" s="122" t="s">
        <v>235</v>
      </c>
      <c r="B3" s="122"/>
      <c r="C3" s="122"/>
    </row>
    <row r="4" spans="1:3" ht="12.75">
      <c r="A4" s="122" t="s">
        <v>233</v>
      </c>
      <c r="B4" s="122"/>
      <c r="C4" s="122"/>
    </row>
    <row r="6" spans="1:3" ht="12.75">
      <c r="A6" s="123" t="s">
        <v>43</v>
      </c>
      <c r="B6" s="130" t="s">
        <v>84</v>
      </c>
      <c r="C6" s="130"/>
    </row>
    <row r="7" spans="1:3" ht="12.75">
      <c r="A7" s="117"/>
      <c r="B7" s="24" t="s">
        <v>14</v>
      </c>
      <c r="C7" s="24" t="s">
        <v>15</v>
      </c>
    </row>
    <row r="8" spans="1:3" ht="12.75">
      <c r="A8" s="12"/>
      <c r="B8" s="12"/>
      <c r="C8" s="12"/>
    </row>
    <row r="9" spans="1:3" ht="12.75">
      <c r="A9" s="19">
        <v>1970</v>
      </c>
      <c r="B9" s="32">
        <f>144159/1639820*1000</f>
        <v>87.91147808905855</v>
      </c>
      <c r="C9" s="32">
        <f>26513/214602*1000</f>
        <v>123.54498094146373</v>
      </c>
    </row>
    <row r="10" spans="1:3" ht="12.75">
      <c r="A10" s="19">
        <v>1975</v>
      </c>
      <c r="B10" s="32">
        <f>110058/1758943*1000</f>
        <v>62.57053241634322</v>
      </c>
      <c r="C10" s="32">
        <f>22692/253421*1000</f>
        <v>89.54269772434013</v>
      </c>
    </row>
    <row r="11" spans="1:3" ht="12.75">
      <c r="A11" s="19">
        <v>1980</v>
      </c>
      <c r="B11" s="32">
        <f>119698/1864087*1000</f>
        <v>64.21266818555142</v>
      </c>
      <c r="C11" s="32">
        <f>23422/299057*1000</f>
        <v>78.31951768391978</v>
      </c>
    </row>
    <row r="12" spans="1:3" ht="12.75">
      <c r="A12" s="19">
        <v>1985</v>
      </c>
      <c r="B12" s="32">
        <f>114150/1818082*1000</f>
        <v>62.78594694848748</v>
      </c>
      <c r="C12" s="32">
        <f>21935/315149*1000</f>
        <v>69.60199778517463</v>
      </c>
    </row>
    <row r="13" spans="1:3" ht="12.75">
      <c r="A13" s="19">
        <v>1990</v>
      </c>
      <c r="B13" s="32">
        <v>65.3</v>
      </c>
      <c r="C13" s="32">
        <v>93.5</v>
      </c>
    </row>
    <row r="14" spans="1:3" ht="12.75">
      <c r="A14" s="19">
        <v>1991</v>
      </c>
      <c r="B14" s="9">
        <v>62.9</v>
      </c>
      <c r="C14" s="9">
        <v>92.3</v>
      </c>
    </row>
    <row r="15" spans="1:3" ht="12.75">
      <c r="A15" s="19">
        <v>1992</v>
      </c>
      <c r="B15" s="104">
        <v>61</v>
      </c>
      <c r="C15" s="104">
        <v>86.7</v>
      </c>
    </row>
    <row r="16" spans="1:3" ht="12.75">
      <c r="A16" s="24"/>
      <c r="B16" s="23"/>
      <c r="C16" s="23"/>
    </row>
    <row r="17" spans="1:3" ht="38.25">
      <c r="A17" s="22" t="s">
        <v>234</v>
      </c>
      <c r="B17" s="34">
        <v>-30.6</v>
      </c>
      <c r="C17" s="34">
        <v>-29.8</v>
      </c>
    </row>
    <row r="19" spans="1:3" ht="27.75" customHeight="1">
      <c r="A19" s="128" t="s">
        <v>64</v>
      </c>
      <c r="B19" s="129"/>
      <c r="C19" s="129"/>
    </row>
  </sheetData>
  <mergeCells count="6">
    <mergeCell ref="A19:C19"/>
    <mergeCell ref="B6:C6"/>
    <mergeCell ref="A6:A7"/>
    <mergeCell ref="A2:C2"/>
    <mergeCell ref="A3:C3"/>
    <mergeCell ref="A4:C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2:G22"/>
  <sheetViews>
    <sheetView workbookViewId="0" topLeftCell="A1">
      <selection activeCell="A1" sqref="A1"/>
    </sheetView>
  </sheetViews>
  <sheetFormatPr defaultColWidth="7.69921875" defaultRowHeight="19.5"/>
  <cols>
    <col min="1" max="1" width="10.69921875" style="1" customWidth="1"/>
    <col min="2" max="3" width="7.69921875" style="1" customWidth="1"/>
    <col min="4" max="4" width="8.5" style="1" customWidth="1"/>
    <col min="5" max="5" width="9.296875" style="1" customWidth="1"/>
    <col min="6" max="16384" width="7.69921875" style="1" customWidth="1"/>
  </cols>
  <sheetData>
    <row r="2" spans="1:7" ht="12.75">
      <c r="A2" s="135" t="s">
        <v>110</v>
      </c>
      <c r="B2" s="135"/>
      <c r="C2" s="135"/>
      <c r="D2" s="135"/>
      <c r="E2" s="135"/>
      <c r="F2" s="135"/>
      <c r="G2" s="135"/>
    </row>
    <row r="3" spans="1:7" ht="12.75">
      <c r="A3" s="114" t="s">
        <v>112</v>
      </c>
      <c r="B3" s="114"/>
      <c r="C3" s="114"/>
      <c r="D3" s="114"/>
      <c r="E3" s="114"/>
      <c r="F3" s="114"/>
      <c r="G3" s="114"/>
    </row>
    <row r="4" spans="1:7" ht="12.75">
      <c r="A4" s="114" t="s">
        <v>113</v>
      </c>
      <c r="B4" s="114"/>
      <c r="C4" s="114"/>
      <c r="D4" s="114"/>
      <c r="E4" s="114"/>
      <c r="F4" s="114"/>
      <c r="G4" s="114"/>
    </row>
    <row r="5" spans="1:7" ht="12.75">
      <c r="A5" s="114" t="s">
        <v>114</v>
      </c>
      <c r="B5" s="114"/>
      <c r="C5" s="114"/>
      <c r="D5" s="114"/>
      <c r="E5" s="114"/>
      <c r="F5" s="114"/>
      <c r="G5" s="114"/>
    </row>
    <row r="6" spans="1:7" ht="12.75">
      <c r="A6" s="114" t="s">
        <v>204</v>
      </c>
      <c r="B6" s="114"/>
      <c r="C6" s="114"/>
      <c r="D6" s="114"/>
      <c r="E6" s="114"/>
      <c r="F6" s="114"/>
      <c r="G6" s="114"/>
    </row>
    <row r="8" spans="1:7" ht="12.75">
      <c r="A8" s="131" t="s">
        <v>115</v>
      </c>
      <c r="B8" s="130" t="s">
        <v>75</v>
      </c>
      <c r="C8" s="130"/>
      <c r="D8" s="130" t="s">
        <v>76</v>
      </c>
      <c r="E8" s="130"/>
      <c r="F8" s="130" t="s">
        <v>77</v>
      </c>
      <c r="G8" s="130"/>
    </row>
    <row r="9" spans="1:7" ht="12.75">
      <c r="A9" s="132"/>
      <c r="B9" s="25" t="s">
        <v>6</v>
      </c>
      <c r="C9" s="25" t="s">
        <v>7</v>
      </c>
      <c r="D9" s="25" t="s">
        <v>6</v>
      </c>
      <c r="E9" s="25" t="s">
        <v>7</v>
      </c>
      <c r="F9" s="25" t="s">
        <v>6</v>
      </c>
      <c r="G9" s="25" t="s">
        <v>7</v>
      </c>
    </row>
    <row r="10" spans="1:7" ht="19.5" customHeight="1">
      <c r="A10" s="33" t="s">
        <v>78</v>
      </c>
      <c r="B10" s="26">
        <v>96021</v>
      </c>
      <c r="C10" s="27">
        <v>100</v>
      </c>
      <c r="D10" s="26">
        <v>23549</v>
      </c>
      <c r="E10" s="27">
        <v>100</v>
      </c>
      <c r="F10" s="26">
        <v>72472</v>
      </c>
      <c r="G10" s="27">
        <v>100</v>
      </c>
    </row>
    <row r="11" spans="1:7" ht="12.75">
      <c r="A11" s="12"/>
      <c r="C11" s="12"/>
      <c r="E11" s="12"/>
      <c r="G11" s="12"/>
    </row>
    <row r="12" spans="1:7" ht="12.75">
      <c r="A12" s="29" t="s">
        <v>79</v>
      </c>
      <c r="B12" s="4">
        <v>4479</v>
      </c>
      <c r="C12" s="21">
        <v>4.66460461773987</v>
      </c>
      <c r="D12" s="4">
        <v>2814</v>
      </c>
      <c r="E12" s="21">
        <v>11.949551997961697</v>
      </c>
      <c r="F12" s="4">
        <v>1665</v>
      </c>
      <c r="G12" s="21">
        <v>2.2974390109283584</v>
      </c>
    </row>
    <row r="13" spans="1:7" ht="12.75">
      <c r="A13" s="29" t="s">
        <v>80</v>
      </c>
      <c r="B13" s="4">
        <v>31673</v>
      </c>
      <c r="C13" s="21">
        <v>32.98549275679278</v>
      </c>
      <c r="D13" s="4">
        <v>9606</v>
      </c>
      <c r="E13" s="21">
        <v>40.79154104208247</v>
      </c>
      <c r="F13" s="4">
        <v>22067</v>
      </c>
      <c r="G13" s="21">
        <v>30.44900099348714</v>
      </c>
    </row>
    <row r="14" spans="1:7" ht="12.75">
      <c r="A14" s="29" t="s">
        <v>81</v>
      </c>
      <c r="B14" s="4">
        <v>23549</v>
      </c>
      <c r="C14" s="21">
        <v>24.5248435238125</v>
      </c>
      <c r="D14" s="4">
        <v>3851</v>
      </c>
      <c r="E14" s="21">
        <v>16.35313601426812</v>
      </c>
      <c r="F14" s="4">
        <v>19698</v>
      </c>
      <c r="G14" s="21">
        <v>27.180152334694778</v>
      </c>
    </row>
    <row r="15" spans="1:7" ht="12.75">
      <c r="A15" s="29" t="s">
        <v>82</v>
      </c>
      <c r="B15" s="4">
        <v>19759</v>
      </c>
      <c r="C15" s="21">
        <v>20.577790275044</v>
      </c>
      <c r="D15" s="4">
        <v>3266</v>
      </c>
      <c r="E15" s="21">
        <v>13.868954095715317</v>
      </c>
      <c r="F15" s="4">
        <v>16493</v>
      </c>
      <c r="G15" s="21">
        <v>22.757754719063914</v>
      </c>
    </row>
    <row r="16" spans="1:7" ht="12.75">
      <c r="A16" s="29" t="s">
        <v>83</v>
      </c>
      <c r="B16" s="4">
        <v>16561</v>
      </c>
      <c r="C16" s="21">
        <v>17.247268826610846</v>
      </c>
      <c r="D16" s="4">
        <v>4012</v>
      </c>
      <c r="E16" s="21">
        <v>17.036816849972396</v>
      </c>
      <c r="F16" s="4">
        <v>12549</v>
      </c>
      <c r="G16" s="21">
        <v>17.31565294182581</v>
      </c>
    </row>
    <row r="17" spans="1:7" ht="12.75">
      <c r="A17" s="24"/>
      <c r="B17" s="36"/>
      <c r="C17" s="36"/>
      <c r="D17" s="36"/>
      <c r="E17" s="23"/>
      <c r="F17" s="23"/>
      <c r="G17" s="23"/>
    </row>
    <row r="18" spans="1:7" ht="25.5">
      <c r="A18" s="22" t="s">
        <v>116</v>
      </c>
      <c r="B18" s="136" t="s">
        <v>197</v>
      </c>
      <c r="C18" s="121"/>
      <c r="D18" s="136" t="s">
        <v>231</v>
      </c>
      <c r="E18" s="121"/>
      <c r="F18" s="136" t="s">
        <v>232</v>
      </c>
      <c r="G18" s="121"/>
    </row>
    <row r="20" spans="1:7" ht="81.75" customHeight="1">
      <c r="A20" s="128" t="s">
        <v>117</v>
      </c>
      <c r="B20" s="133"/>
      <c r="C20" s="133"/>
      <c r="D20" s="133"/>
      <c r="E20" s="133"/>
      <c r="F20" s="133"/>
      <c r="G20" s="133"/>
    </row>
    <row r="22" spans="1:7" ht="19.5">
      <c r="A22" s="134" t="s">
        <v>64</v>
      </c>
      <c r="B22" s="133"/>
      <c r="C22" s="133"/>
      <c r="D22" s="133"/>
      <c r="E22" s="133"/>
      <c r="F22" s="133"/>
      <c r="G22" s="133"/>
    </row>
  </sheetData>
  <mergeCells count="14">
    <mergeCell ref="A20:G20"/>
    <mergeCell ref="A22:G22"/>
    <mergeCell ref="A3:G3"/>
    <mergeCell ref="A2:G2"/>
    <mergeCell ref="B18:C18"/>
    <mergeCell ref="D18:E18"/>
    <mergeCell ref="F18:G18"/>
    <mergeCell ref="F8:G8"/>
    <mergeCell ref="D8:E8"/>
    <mergeCell ref="B8:C8"/>
    <mergeCell ref="A8:A9"/>
    <mergeCell ref="A6:G6"/>
    <mergeCell ref="A5:G5"/>
    <mergeCell ref="A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2:Q24"/>
  <sheetViews>
    <sheetView workbookViewId="0" topLeftCell="A1">
      <selection activeCell="A5" sqref="A5:Q5"/>
    </sheetView>
  </sheetViews>
  <sheetFormatPr defaultColWidth="7.69921875" defaultRowHeight="19.5"/>
  <cols>
    <col min="1" max="1" width="10.296875" style="1" customWidth="1"/>
    <col min="2" max="3" width="7.69921875" style="1" customWidth="1"/>
    <col min="4" max="5" width="8.5" style="1" customWidth="1"/>
    <col min="6" max="16384" width="7.69921875" style="1" customWidth="1"/>
  </cols>
  <sheetData>
    <row r="2" spans="1:17" ht="12.75">
      <c r="A2" s="135" t="s">
        <v>111</v>
      </c>
      <c r="B2" s="135"/>
      <c r="C2" s="135"/>
      <c r="D2" s="135"/>
      <c r="E2" s="135"/>
      <c r="F2" s="135"/>
      <c r="G2" s="135"/>
      <c r="H2" s="135"/>
      <c r="I2" s="135"/>
      <c r="J2" s="135"/>
      <c r="K2" s="135"/>
      <c r="L2" s="135"/>
      <c r="M2" s="135"/>
      <c r="N2" s="135"/>
      <c r="O2" s="135"/>
      <c r="P2" s="135"/>
      <c r="Q2" s="135"/>
    </row>
    <row r="3" spans="1:17" ht="12.75">
      <c r="A3" s="122" t="s">
        <v>119</v>
      </c>
      <c r="B3" s="122"/>
      <c r="C3" s="122"/>
      <c r="D3" s="122"/>
      <c r="E3" s="122"/>
      <c r="F3" s="122"/>
      <c r="G3" s="122"/>
      <c r="H3" s="122"/>
      <c r="I3" s="122"/>
      <c r="J3" s="122"/>
      <c r="K3" s="122"/>
      <c r="L3" s="122"/>
      <c r="M3" s="122"/>
      <c r="N3" s="122"/>
      <c r="O3" s="122"/>
      <c r="P3" s="122"/>
      <c r="Q3" s="122"/>
    </row>
    <row r="4" spans="1:17" ht="12.75">
      <c r="A4" s="122" t="s">
        <v>241</v>
      </c>
      <c r="B4" s="122"/>
      <c r="C4" s="122"/>
      <c r="D4" s="122"/>
      <c r="E4" s="122"/>
      <c r="F4" s="122"/>
      <c r="G4" s="122"/>
      <c r="H4" s="122"/>
      <c r="I4" s="122"/>
      <c r="J4" s="122"/>
      <c r="K4" s="122"/>
      <c r="L4" s="122"/>
      <c r="M4" s="122"/>
      <c r="N4" s="122"/>
      <c r="O4" s="122"/>
      <c r="P4" s="122"/>
      <c r="Q4" s="122"/>
    </row>
    <row r="5" spans="1:17" ht="12.75">
      <c r="A5" s="122" t="s">
        <v>204</v>
      </c>
      <c r="B5" s="122"/>
      <c r="C5" s="122"/>
      <c r="D5" s="122"/>
      <c r="E5" s="122"/>
      <c r="F5" s="122"/>
      <c r="G5" s="122"/>
      <c r="H5" s="122"/>
      <c r="I5" s="122"/>
      <c r="J5" s="122"/>
      <c r="K5" s="122"/>
      <c r="L5" s="122"/>
      <c r="M5" s="122"/>
      <c r="N5" s="122"/>
      <c r="O5" s="122"/>
      <c r="P5" s="122"/>
      <c r="Q5" s="122"/>
    </row>
    <row r="7" spans="1:17" ht="12.75">
      <c r="A7" s="137" t="s">
        <v>98</v>
      </c>
      <c r="B7" s="105" t="s">
        <v>0</v>
      </c>
      <c r="C7" s="126"/>
      <c r="D7" s="126"/>
      <c r="E7" s="126"/>
      <c r="F7" s="126"/>
      <c r="G7" s="126"/>
      <c r="H7" s="126"/>
      <c r="I7" s="126"/>
      <c r="J7" s="126"/>
      <c r="K7" s="126"/>
      <c r="L7" s="126"/>
      <c r="M7" s="107"/>
      <c r="N7" s="125" t="s">
        <v>209</v>
      </c>
      <c r="O7" s="126"/>
      <c r="P7" s="126"/>
      <c r="Q7" s="106"/>
    </row>
    <row r="8" spans="1:17" ht="12.75">
      <c r="A8" s="138"/>
      <c r="B8" s="110" t="s">
        <v>1</v>
      </c>
      <c r="C8" s="110"/>
      <c r="D8" s="110" t="s">
        <v>2</v>
      </c>
      <c r="E8" s="110"/>
      <c r="F8" s="110" t="s">
        <v>3</v>
      </c>
      <c r="G8" s="110"/>
      <c r="H8" s="105" t="s">
        <v>206</v>
      </c>
      <c r="I8" s="106"/>
      <c r="J8" s="105" t="s">
        <v>207</v>
      </c>
      <c r="K8" s="106"/>
      <c r="L8" s="105" t="s">
        <v>215</v>
      </c>
      <c r="M8" s="107"/>
      <c r="N8" s="111" t="s">
        <v>210</v>
      </c>
      <c r="O8" s="110"/>
      <c r="P8" s="110" t="s">
        <v>211</v>
      </c>
      <c r="Q8" s="110"/>
    </row>
    <row r="9" spans="1:17" ht="12.75">
      <c r="A9" s="139"/>
      <c r="B9" s="24" t="s">
        <v>6</v>
      </c>
      <c r="C9" s="24" t="s">
        <v>7</v>
      </c>
      <c r="D9" s="25" t="s">
        <v>6</v>
      </c>
      <c r="E9" s="25" t="s">
        <v>7</v>
      </c>
      <c r="F9" s="25" t="s">
        <v>6</v>
      </c>
      <c r="G9" s="25" t="s">
        <v>7</v>
      </c>
      <c r="H9" s="25" t="s">
        <v>6</v>
      </c>
      <c r="I9" s="25" t="s">
        <v>7</v>
      </c>
      <c r="J9" s="25" t="s">
        <v>6</v>
      </c>
      <c r="K9" s="25" t="s">
        <v>7</v>
      </c>
      <c r="L9" s="25" t="s">
        <v>6</v>
      </c>
      <c r="M9" s="63" t="s">
        <v>7</v>
      </c>
      <c r="N9" s="52" t="s">
        <v>6</v>
      </c>
      <c r="O9" s="25" t="s">
        <v>7</v>
      </c>
      <c r="P9" s="25" t="s">
        <v>6</v>
      </c>
      <c r="Q9" s="25" t="s">
        <v>7</v>
      </c>
    </row>
    <row r="10" spans="1:17" ht="12.75">
      <c r="A10" s="39"/>
      <c r="B10" s="12"/>
      <c r="C10" s="12"/>
      <c r="D10" s="12"/>
      <c r="E10" s="12"/>
      <c r="F10" s="12"/>
      <c r="G10" s="12"/>
      <c r="H10" s="12"/>
      <c r="I10" s="12"/>
      <c r="J10" s="12"/>
      <c r="K10" s="12"/>
      <c r="L10" s="12"/>
      <c r="M10" s="65"/>
      <c r="N10" s="39"/>
      <c r="O10" s="12"/>
      <c r="P10" s="12"/>
      <c r="Q10" s="12"/>
    </row>
    <row r="11" spans="1:17" ht="12.75">
      <c r="A11" s="19" t="s">
        <v>67</v>
      </c>
      <c r="B11" s="20">
        <v>158</v>
      </c>
      <c r="C11" s="21">
        <v>42.4</v>
      </c>
      <c r="D11" s="20">
        <v>61</v>
      </c>
      <c r="E11" s="21">
        <v>52.6</v>
      </c>
      <c r="F11" s="20">
        <v>95</v>
      </c>
      <c r="G11" s="21">
        <v>38</v>
      </c>
      <c r="H11" s="20">
        <v>1</v>
      </c>
      <c r="I11" s="21">
        <v>50</v>
      </c>
      <c r="J11" s="28" t="s">
        <v>101</v>
      </c>
      <c r="K11" s="28" t="s">
        <v>101</v>
      </c>
      <c r="L11" s="28" t="s">
        <v>101</v>
      </c>
      <c r="M11" s="69" t="s">
        <v>101</v>
      </c>
      <c r="N11" s="54" t="s">
        <v>101</v>
      </c>
      <c r="O11" s="28" t="s">
        <v>101</v>
      </c>
      <c r="P11" s="28">
        <v>8</v>
      </c>
      <c r="Q11" s="31">
        <v>32</v>
      </c>
    </row>
    <row r="12" spans="1:17" ht="12.75">
      <c r="A12" s="19" t="s">
        <v>103</v>
      </c>
      <c r="B12" s="20">
        <v>10981</v>
      </c>
      <c r="C12" s="21">
        <v>59.9</v>
      </c>
      <c r="D12" s="20">
        <v>6817</v>
      </c>
      <c r="E12" s="21">
        <v>63.8</v>
      </c>
      <c r="F12" s="20">
        <v>4020</v>
      </c>
      <c r="G12" s="21">
        <v>54.5</v>
      </c>
      <c r="H12" s="20">
        <v>101</v>
      </c>
      <c r="I12" s="21">
        <v>58.4</v>
      </c>
      <c r="J12" s="20">
        <v>28</v>
      </c>
      <c r="K12" s="21">
        <v>50</v>
      </c>
      <c r="L12" s="20">
        <v>2</v>
      </c>
      <c r="M12" s="70">
        <v>40</v>
      </c>
      <c r="N12" s="71">
        <v>102</v>
      </c>
      <c r="O12" s="21">
        <v>74.5</v>
      </c>
      <c r="P12" s="20">
        <v>468</v>
      </c>
      <c r="Q12" s="21">
        <v>54.7</v>
      </c>
    </row>
    <row r="13" spans="1:17" ht="12.75">
      <c r="A13" s="19" t="s">
        <v>104</v>
      </c>
      <c r="B13" s="20">
        <v>27357</v>
      </c>
      <c r="C13" s="21">
        <v>73.1</v>
      </c>
      <c r="D13" s="20">
        <v>20831</v>
      </c>
      <c r="E13" s="21">
        <v>76.8</v>
      </c>
      <c r="F13" s="20">
        <v>6133</v>
      </c>
      <c r="G13" s="21">
        <v>62.9</v>
      </c>
      <c r="H13" s="20">
        <v>187</v>
      </c>
      <c r="I13" s="21">
        <v>66.8</v>
      </c>
      <c r="J13" s="20">
        <v>164</v>
      </c>
      <c r="K13" s="21">
        <v>70.4</v>
      </c>
      <c r="L13" s="20">
        <v>6</v>
      </c>
      <c r="M13" s="70">
        <v>85.7</v>
      </c>
      <c r="N13" s="71">
        <v>449</v>
      </c>
      <c r="O13" s="21">
        <v>79.9</v>
      </c>
      <c r="P13" s="20">
        <v>919</v>
      </c>
      <c r="Q13" s="21">
        <v>65.7</v>
      </c>
    </row>
    <row r="14" spans="1:17" ht="12.75">
      <c r="A14" s="19" t="s">
        <v>105</v>
      </c>
      <c r="B14" s="20">
        <v>36738</v>
      </c>
      <c r="C14" s="21">
        <v>85</v>
      </c>
      <c r="D14" s="20">
        <v>31661</v>
      </c>
      <c r="E14" s="21">
        <v>88</v>
      </c>
      <c r="F14" s="20">
        <v>4414</v>
      </c>
      <c r="G14" s="21">
        <v>69.1</v>
      </c>
      <c r="H14" s="20">
        <v>123</v>
      </c>
      <c r="I14" s="21">
        <v>73.7</v>
      </c>
      <c r="J14" s="20">
        <v>398</v>
      </c>
      <c r="K14" s="21">
        <v>78</v>
      </c>
      <c r="L14" s="20">
        <v>20</v>
      </c>
      <c r="M14" s="70">
        <v>83.3</v>
      </c>
      <c r="N14" s="71">
        <v>638</v>
      </c>
      <c r="O14" s="21">
        <v>84.6</v>
      </c>
      <c r="P14" s="20">
        <v>813</v>
      </c>
      <c r="Q14" s="21">
        <v>73.8</v>
      </c>
    </row>
    <row r="15" spans="1:17" ht="12.75">
      <c r="A15" s="19" t="s">
        <v>106</v>
      </c>
      <c r="B15" s="20">
        <v>27333</v>
      </c>
      <c r="C15" s="21">
        <v>86.8</v>
      </c>
      <c r="D15" s="20">
        <v>24019</v>
      </c>
      <c r="E15" s="21">
        <v>89.3</v>
      </c>
      <c r="F15" s="20">
        <v>2782</v>
      </c>
      <c r="G15" s="21">
        <v>70.7</v>
      </c>
      <c r="H15" s="20">
        <v>65</v>
      </c>
      <c r="I15" s="21">
        <v>76.5</v>
      </c>
      <c r="J15" s="20">
        <v>356</v>
      </c>
      <c r="K15" s="21">
        <v>85.6</v>
      </c>
      <c r="L15" s="20">
        <v>17</v>
      </c>
      <c r="M15" s="70">
        <v>94.4</v>
      </c>
      <c r="N15" s="71">
        <v>497</v>
      </c>
      <c r="O15" s="21">
        <v>84.2</v>
      </c>
      <c r="P15" s="20">
        <v>518</v>
      </c>
      <c r="Q15" s="21">
        <v>77.8</v>
      </c>
    </row>
    <row r="16" spans="1:17" ht="12.75">
      <c r="A16" s="19" t="s">
        <v>107</v>
      </c>
      <c r="B16" s="20">
        <v>9500</v>
      </c>
      <c r="C16" s="21">
        <v>84.8</v>
      </c>
      <c r="D16" s="20">
        <v>8170</v>
      </c>
      <c r="E16" s="21">
        <v>88</v>
      </c>
      <c r="F16" s="20">
        <v>1143</v>
      </c>
      <c r="G16" s="21">
        <v>68.6</v>
      </c>
      <c r="H16" s="20">
        <v>24</v>
      </c>
      <c r="I16" s="21">
        <v>70.6</v>
      </c>
      <c r="J16" s="20">
        <v>124</v>
      </c>
      <c r="K16" s="21">
        <v>79.5</v>
      </c>
      <c r="L16" s="20">
        <v>2</v>
      </c>
      <c r="M16" s="70">
        <v>66.7</v>
      </c>
      <c r="N16" s="71">
        <v>212</v>
      </c>
      <c r="O16" s="21">
        <v>85.5</v>
      </c>
      <c r="P16" s="20">
        <v>168</v>
      </c>
      <c r="Q16" s="21">
        <v>78.9</v>
      </c>
    </row>
    <row r="17" spans="1:17" ht="12.75">
      <c r="A17" s="19" t="s">
        <v>73</v>
      </c>
      <c r="B17" s="20">
        <v>1335</v>
      </c>
      <c r="C17" s="21">
        <v>80.2</v>
      </c>
      <c r="D17" s="20">
        <v>1116</v>
      </c>
      <c r="E17" s="21">
        <v>84.3</v>
      </c>
      <c r="F17" s="20">
        <v>176</v>
      </c>
      <c r="G17" s="21">
        <v>63.1</v>
      </c>
      <c r="H17" s="20">
        <v>5</v>
      </c>
      <c r="I17" s="21">
        <v>62.5</v>
      </c>
      <c r="J17" s="20">
        <v>30</v>
      </c>
      <c r="K17" s="21">
        <v>71.4</v>
      </c>
      <c r="L17" s="28" t="s">
        <v>101</v>
      </c>
      <c r="M17" s="69" t="s">
        <v>101</v>
      </c>
      <c r="N17" s="71">
        <v>46</v>
      </c>
      <c r="O17" s="21">
        <v>83.6</v>
      </c>
      <c r="P17" s="20">
        <v>20</v>
      </c>
      <c r="Q17" s="31">
        <v>66.7</v>
      </c>
    </row>
    <row r="18" spans="1:17" ht="12.75">
      <c r="A18" s="19" t="s">
        <v>16</v>
      </c>
      <c r="B18" s="10">
        <v>45</v>
      </c>
      <c r="C18" s="55">
        <v>72.6</v>
      </c>
      <c r="D18" s="10">
        <v>36</v>
      </c>
      <c r="E18" s="43">
        <v>80</v>
      </c>
      <c r="F18" s="10">
        <v>7</v>
      </c>
      <c r="G18" s="55">
        <v>58.3</v>
      </c>
      <c r="H18" s="10">
        <v>1</v>
      </c>
      <c r="I18" s="55">
        <v>100</v>
      </c>
      <c r="J18" s="28" t="s">
        <v>101</v>
      </c>
      <c r="K18" s="28" t="s">
        <v>101</v>
      </c>
      <c r="L18" s="56" t="s">
        <v>101</v>
      </c>
      <c r="M18" s="69" t="s">
        <v>101</v>
      </c>
      <c r="N18" s="101" t="s">
        <v>101</v>
      </c>
      <c r="O18" s="56" t="s">
        <v>101</v>
      </c>
      <c r="P18" s="56">
        <v>2</v>
      </c>
      <c r="Q18" s="102">
        <v>66.7</v>
      </c>
    </row>
    <row r="19" spans="1:17" ht="12.75">
      <c r="A19" s="40"/>
      <c r="B19" s="10"/>
      <c r="C19" s="12"/>
      <c r="D19" s="12"/>
      <c r="E19" s="21"/>
      <c r="F19" s="12"/>
      <c r="G19" s="12"/>
      <c r="H19" s="10"/>
      <c r="I19" s="12"/>
      <c r="J19" s="10"/>
      <c r="K19" s="12"/>
      <c r="L19" s="10"/>
      <c r="M19" s="65"/>
      <c r="N19" s="39"/>
      <c r="O19" s="12"/>
      <c r="P19" s="12"/>
      <c r="Q19" s="103"/>
    </row>
    <row r="20" spans="1:17" ht="19.5" customHeight="1">
      <c r="A20" s="25" t="s">
        <v>74</v>
      </c>
      <c r="B20" s="26">
        <v>113447</v>
      </c>
      <c r="C20" s="27">
        <v>78.9</v>
      </c>
      <c r="D20" s="26">
        <v>92711</v>
      </c>
      <c r="E20" s="27">
        <v>83.2</v>
      </c>
      <c r="F20" s="26">
        <v>18770</v>
      </c>
      <c r="G20" s="27">
        <v>63.3</v>
      </c>
      <c r="H20" s="26">
        <v>507</v>
      </c>
      <c r="I20" s="27">
        <v>67.6</v>
      </c>
      <c r="J20" s="26">
        <v>1100</v>
      </c>
      <c r="K20" s="27">
        <v>77.7</v>
      </c>
      <c r="L20" s="26">
        <v>47</v>
      </c>
      <c r="M20" s="78">
        <v>82.5</v>
      </c>
      <c r="N20" s="75">
        <v>1944</v>
      </c>
      <c r="O20" s="27">
        <v>82.9</v>
      </c>
      <c r="P20" s="26">
        <v>293</v>
      </c>
      <c r="Q20" s="27">
        <v>67.9</v>
      </c>
    </row>
    <row r="22" ht="12.75">
      <c r="A22" s="2" t="s">
        <v>230</v>
      </c>
    </row>
    <row r="24" spans="1:13" ht="19.5">
      <c r="A24" s="134" t="s">
        <v>64</v>
      </c>
      <c r="B24" s="133"/>
      <c r="C24" s="133"/>
      <c r="D24" s="133"/>
      <c r="E24" s="133"/>
      <c r="F24" s="133"/>
      <c r="G24" s="133"/>
      <c r="H24" s="37"/>
      <c r="I24" s="37"/>
      <c r="J24" s="37"/>
      <c r="K24" s="37"/>
      <c r="L24" s="37"/>
      <c r="M24" s="37"/>
    </row>
  </sheetData>
  <mergeCells count="16">
    <mergeCell ref="A24:G24"/>
    <mergeCell ref="A5:Q5"/>
    <mergeCell ref="A4:Q4"/>
    <mergeCell ref="A3:Q3"/>
    <mergeCell ref="L8:M8"/>
    <mergeCell ref="N7:Q7"/>
    <mergeCell ref="A2:Q2"/>
    <mergeCell ref="P8:Q8"/>
    <mergeCell ref="A7:A9"/>
    <mergeCell ref="B8:C8"/>
    <mergeCell ref="D8:E8"/>
    <mergeCell ref="F8:G8"/>
    <mergeCell ref="N8:O8"/>
    <mergeCell ref="H8:I8"/>
    <mergeCell ref="J8:K8"/>
    <mergeCell ref="B7:M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0"/>
  <dimension ref="A2:K23"/>
  <sheetViews>
    <sheetView workbookViewId="0" topLeftCell="A1">
      <selection activeCell="A1" sqref="A1"/>
    </sheetView>
  </sheetViews>
  <sheetFormatPr defaultColWidth="7.69921875" defaultRowHeight="19.5"/>
  <cols>
    <col min="1" max="1" width="10.59765625" style="1" customWidth="1"/>
    <col min="2" max="3" width="7.69921875" style="1" customWidth="1"/>
    <col min="4" max="5" width="8.5" style="1" customWidth="1"/>
    <col min="6" max="16384" width="7.69921875" style="1" customWidth="1"/>
  </cols>
  <sheetData>
    <row r="2" spans="1:11" ht="12.75">
      <c r="A2" s="135" t="s">
        <v>118</v>
      </c>
      <c r="B2" s="135"/>
      <c r="C2" s="135"/>
      <c r="D2" s="135"/>
      <c r="E2" s="135"/>
      <c r="F2" s="135"/>
      <c r="G2" s="135"/>
      <c r="H2" s="135"/>
      <c r="I2" s="135"/>
      <c r="J2" s="135"/>
      <c r="K2" s="135"/>
    </row>
    <row r="3" spans="1:11" ht="12.75">
      <c r="A3" s="122" t="s">
        <v>122</v>
      </c>
      <c r="B3" s="122"/>
      <c r="C3" s="122"/>
      <c r="D3" s="122"/>
      <c r="E3" s="122"/>
      <c r="F3" s="122"/>
      <c r="G3" s="122"/>
      <c r="H3" s="122"/>
      <c r="I3" s="122"/>
      <c r="J3" s="122"/>
      <c r="K3" s="122"/>
    </row>
    <row r="4" spans="1:11" ht="12.75">
      <c r="A4" s="122" t="s">
        <v>204</v>
      </c>
      <c r="B4" s="122"/>
      <c r="C4" s="122"/>
      <c r="D4" s="122"/>
      <c r="E4" s="122"/>
      <c r="F4" s="122"/>
      <c r="G4" s="122"/>
      <c r="H4" s="122"/>
      <c r="I4" s="122"/>
      <c r="J4" s="122"/>
      <c r="K4" s="122"/>
    </row>
    <row r="6" spans="1:11" ht="12.75">
      <c r="A6" s="131" t="s">
        <v>98</v>
      </c>
      <c r="B6" s="130" t="s">
        <v>0</v>
      </c>
      <c r="C6" s="130"/>
      <c r="D6" s="130"/>
      <c r="E6" s="130"/>
      <c r="F6" s="130"/>
      <c r="G6" s="130"/>
      <c r="H6" s="130"/>
      <c r="I6" s="130"/>
      <c r="J6" s="130"/>
      <c r="K6" s="130"/>
    </row>
    <row r="7" spans="1:11" ht="12.75">
      <c r="A7" s="140"/>
      <c r="B7" s="110" t="s">
        <v>1</v>
      </c>
      <c r="C7" s="110"/>
      <c r="D7" s="110" t="s">
        <v>2</v>
      </c>
      <c r="E7" s="110"/>
      <c r="F7" s="110" t="s">
        <v>3</v>
      </c>
      <c r="G7" s="110"/>
      <c r="H7" s="110" t="s">
        <v>4</v>
      </c>
      <c r="I7" s="110"/>
      <c r="J7" s="110" t="s">
        <v>5</v>
      </c>
      <c r="K7" s="110"/>
    </row>
    <row r="8" spans="1:11" ht="12.75">
      <c r="A8" s="132"/>
      <c r="B8" s="25" t="s">
        <v>6</v>
      </c>
      <c r="C8" s="25" t="s">
        <v>123</v>
      </c>
      <c r="D8" s="25" t="s">
        <v>6</v>
      </c>
      <c r="E8" s="25" t="s">
        <v>123</v>
      </c>
      <c r="F8" s="25" t="s">
        <v>6</v>
      </c>
      <c r="G8" s="25" t="s">
        <v>123</v>
      </c>
      <c r="H8" s="25" t="s">
        <v>6</v>
      </c>
      <c r="I8" s="25" t="s">
        <v>123</v>
      </c>
      <c r="J8" s="25" t="s">
        <v>6</v>
      </c>
      <c r="K8" s="25" t="s">
        <v>123</v>
      </c>
    </row>
    <row r="9" spans="1:11" ht="12.75">
      <c r="A9" s="12"/>
      <c r="B9" s="12"/>
      <c r="C9" s="12"/>
      <c r="D9" s="12"/>
      <c r="E9" s="12"/>
      <c r="F9" s="12"/>
      <c r="G9" s="12"/>
      <c r="H9" s="12"/>
      <c r="I9" s="12"/>
      <c r="J9" s="12"/>
      <c r="K9" s="12"/>
    </row>
    <row r="10" spans="1:11" ht="12.75">
      <c r="A10" s="19" t="s">
        <v>67</v>
      </c>
      <c r="B10" s="20">
        <v>32</v>
      </c>
      <c r="C10" s="21">
        <v>85.8</v>
      </c>
      <c r="D10" s="20">
        <v>10</v>
      </c>
      <c r="E10" s="21">
        <v>86.2</v>
      </c>
      <c r="F10" s="20">
        <v>22</v>
      </c>
      <c r="G10" s="21">
        <v>88</v>
      </c>
      <c r="H10" s="28" t="s">
        <v>101</v>
      </c>
      <c r="I10" s="28" t="s">
        <v>101</v>
      </c>
      <c r="J10" s="28" t="s">
        <v>101</v>
      </c>
      <c r="K10" s="28" t="s">
        <v>101</v>
      </c>
    </row>
    <row r="11" spans="1:11" ht="12.75">
      <c r="A11" s="19" t="s">
        <v>68</v>
      </c>
      <c r="B11" s="20">
        <v>520</v>
      </c>
      <c r="C11" s="21">
        <v>28.4</v>
      </c>
      <c r="D11" s="20">
        <v>191</v>
      </c>
      <c r="E11" s="21">
        <v>17.9</v>
      </c>
      <c r="F11" s="20">
        <v>322</v>
      </c>
      <c r="G11" s="21">
        <v>43.6</v>
      </c>
      <c r="H11" s="20">
        <v>4</v>
      </c>
      <c r="I11" s="41" t="s">
        <v>100</v>
      </c>
      <c r="J11" s="20">
        <v>3</v>
      </c>
      <c r="K11" s="41" t="s">
        <v>100</v>
      </c>
    </row>
    <row r="12" spans="1:11" ht="12.75">
      <c r="A12" s="19" t="s">
        <v>69</v>
      </c>
      <c r="B12" s="20">
        <v>629</v>
      </c>
      <c r="C12" s="21">
        <v>16.8</v>
      </c>
      <c r="D12" s="20">
        <v>265</v>
      </c>
      <c r="E12" s="21">
        <v>9.8</v>
      </c>
      <c r="F12" s="20">
        <v>356</v>
      </c>
      <c r="G12" s="21">
        <v>36.5</v>
      </c>
      <c r="H12" s="20">
        <v>7</v>
      </c>
      <c r="I12" s="21">
        <v>13.5</v>
      </c>
      <c r="J12" s="20">
        <v>1</v>
      </c>
      <c r="K12" s="41" t="s">
        <v>100</v>
      </c>
    </row>
    <row r="13" spans="1:11" ht="12.75">
      <c r="A13" s="19" t="s">
        <v>70</v>
      </c>
      <c r="B13" s="20">
        <v>459</v>
      </c>
      <c r="C13" s="21">
        <v>10.6</v>
      </c>
      <c r="D13" s="20">
        <v>191</v>
      </c>
      <c r="E13" s="21">
        <v>5.3</v>
      </c>
      <c r="F13" s="20">
        <v>261</v>
      </c>
      <c r="G13" s="21">
        <v>40.8</v>
      </c>
      <c r="H13" s="20">
        <v>5</v>
      </c>
      <c r="I13" s="41" t="s">
        <v>100</v>
      </c>
      <c r="J13" s="20">
        <v>2</v>
      </c>
      <c r="K13" s="41" t="s">
        <v>100</v>
      </c>
    </row>
    <row r="14" spans="1:11" ht="12.75">
      <c r="A14" s="19" t="s">
        <v>71</v>
      </c>
      <c r="B14" s="20">
        <v>305</v>
      </c>
      <c r="C14" s="21">
        <v>9.7</v>
      </c>
      <c r="D14" s="20">
        <v>130</v>
      </c>
      <c r="E14" s="21">
        <v>4.8</v>
      </c>
      <c r="F14" s="20">
        <v>169</v>
      </c>
      <c r="G14" s="21">
        <v>42.9</v>
      </c>
      <c r="H14" s="20">
        <v>4</v>
      </c>
      <c r="I14" s="41" t="s">
        <v>100</v>
      </c>
      <c r="J14" s="20">
        <v>2</v>
      </c>
      <c r="K14" s="41" t="s">
        <v>100</v>
      </c>
    </row>
    <row r="15" spans="1:11" ht="12.75">
      <c r="A15" s="19" t="s">
        <v>72</v>
      </c>
      <c r="B15" s="20">
        <v>128</v>
      </c>
      <c r="C15" s="21">
        <v>11.4</v>
      </c>
      <c r="D15" s="20">
        <v>42</v>
      </c>
      <c r="E15" s="21">
        <v>4.5</v>
      </c>
      <c r="F15" s="20">
        <v>83</v>
      </c>
      <c r="G15" s="21">
        <v>49.8</v>
      </c>
      <c r="H15" s="20">
        <v>1</v>
      </c>
      <c r="I15" s="41" t="s">
        <v>100</v>
      </c>
      <c r="J15" s="20">
        <v>2</v>
      </c>
      <c r="K15" s="41" t="s">
        <v>100</v>
      </c>
    </row>
    <row r="16" spans="1:11" ht="12.75">
      <c r="A16" s="19" t="s">
        <v>73</v>
      </c>
      <c r="B16" s="20">
        <v>28</v>
      </c>
      <c r="C16" s="21">
        <v>16.8</v>
      </c>
      <c r="D16" s="20">
        <v>10</v>
      </c>
      <c r="E16" s="21">
        <v>7.6</v>
      </c>
      <c r="F16" s="20">
        <v>17</v>
      </c>
      <c r="G16" s="21">
        <v>60.9</v>
      </c>
      <c r="H16" s="20">
        <v>1</v>
      </c>
      <c r="I16" s="41" t="s">
        <v>100</v>
      </c>
      <c r="J16" s="42" t="s">
        <v>101</v>
      </c>
      <c r="K16" s="42" t="s">
        <v>101</v>
      </c>
    </row>
    <row r="17" spans="1:11" ht="12.75">
      <c r="A17" s="19" t="s">
        <v>16</v>
      </c>
      <c r="B17" s="56">
        <v>1</v>
      </c>
      <c r="C17" s="56" t="s">
        <v>100</v>
      </c>
      <c r="D17" s="56" t="s">
        <v>101</v>
      </c>
      <c r="E17" s="56" t="s">
        <v>101</v>
      </c>
      <c r="F17" s="56">
        <v>1</v>
      </c>
      <c r="G17" s="56" t="s">
        <v>100</v>
      </c>
      <c r="H17" s="56" t="s">
        <v>101</v>
      </c>
      <c r="I17" s="56" t="s">
        <v>101</v>
      </c>
      <c r="J17" s="42" t="s">
        <v>101</v>
      </c>
      <c r="K17" s="42" t="s">
        <v>101</v>
      </c>
    </row>
    <row r="18" spans="1:11" ht="19.5" customHeight="1">
      <c r="A18" s="25" t="s">
        <v>12</v>
      </c>
      <c r="B18" s="26">
        <v>2102</v>
      </c>
      <c r="C18" s="27">
        <v>14.6</v>
      </c>
      <c r="D18" s="26">
        <v>839</v>
      </c>
      <c r="E18" s="27">
        <v>7.5</v>
      </c>
      <c r="F18" s="26">
        <v>1231</v>
      </c>
      <c r="G18" s="27">
        <v>41.5</v>
      </c>
      <c r="H18" s="26">
        <v>22</v>
      </c>
      <c r="I18" s="27">
        <v>11.1</v>
      </c>
      <c r="J18" s="26">
        <v>10</v>
      </c>
      <c r="K18" s="27">
        <v>27.9</v>
      </c>
    </row>
    <row r="19" spans="1:11" ht="25.5">
      <c r="A19" s="22" t="s">
        <v>99</v>
      </c>
      <c r="B19" s="109">
        <v>23</v>
      </c>
      <c r="C19" s="121"/>
      <c r="D19" s="109">
        <v>23</v>
      </c>
      <c r="E19" s="121"/>
      <c r="F19" s="109">
        <v>23</v>
      </c>
      <c r="G19" s="121"/>
      <c r="H19" s="109">
        <v>25</v>
      </c>
      <c r="I19" s="121"/>
      <c r="J19" s="109">
        <v>27</v>
      </c>
      <c r="K19" s="121"/>
    </row>
    <row r="21" ht="12.75">
      <c r="A21" s="2" t="s">
        <v>198</v>
      </c>
    </row>
    <row r="23" spans="1:7" ht="19.5">
      <c r="A23" s="134" t="s">
        <v>64</v>
      </c>
      <c r="B23" s="133"/>
      <c r="C23" s="133"/>
      <c r="D23" s="133"/>
      <c r="E23" s="133"/>
      <c r="F23" s="133"/>
      <c r="G23" s="133"/>
    </row>
  </sheetData>
  <mergeCells count="16">
    <mergeCell ref="A23:G23"/>
    <mergeCell ref="A3:K3"/>
    <mergeCell ref="A2:K2"/>
    <mergeCell ref="B19:C19"/>
    <mergeCell ref="D19:E19"/>
    <mergeCell ref="F19:G19"/>
    <mergeCell ref="H19:I19"/>
    <mergeCell ref="J19:K19"/>
    <mergeCell ref="B7:C7"/>
    <mergeCell ref="B6:K6"/>
    <mergeCell ref="A6:A8"/>
    <mergeCell ref="A4:K4"/>
    <mergeCell ref="J7:K7"/>
    <mergeCell ref="H7:I7"/>
    <mergeCell ref="F7:G7"/>
    <mergeCell ref="D7:E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dcterms:created xsi:type="dcterms:W3CDTF">2003-06-13T17:00:54Z</dcterms:created>
  <dcterms:modified xsi:type="dcterms:W3CDTF">2003-10-27T12:50:15Z</dcterms:modified>
  <cp:category/>
  <cp:version/>
  <cp:contentType/>
  <cp:contentStatus/>
</cp:coreProperties>
</file>